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C:\Users\saqamez\Desktop\البيت\2021\Q4\3-تحديث البيانات\البيانات المفتوحة الربع الثالث2021\قطاع سعادة المتعاملين\Excel\"/>
    </mc:Choice>
  </mc:AlternateContent>
  <xr:revisionPtr revIDLastSave="0" documentId="13_ncr:1_{8A870843-2886-4932-BEAC-A69A81FDEE42}" xr6:coauthVersionLast="36" xr6:coauthVersionMax="36" xr10:uidLastSave="{00000000-0000-0000-0000-000000000000}"/>
  <bookViews>
    <workbookView xWindow="0" yWindow="492" windowWidth="20748" windowHeight="16200" xr2:uid="{00000000-000D-0000-FFFF-FFFF00000000}"/>
  </bookViews>
  <sheets>
    <sheet name="sheet1" sheetId="1" r:id="rId1"/>
  </sheets>
  <definedNames>
    <definedName name="_xlnm.Print_Area" localSheetId="0">sheet1!$A$1:$N$82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80" i="1" l="1"/>
  <c r="L80" i="1"/>
  <c r="F80" i="1"/>
  <c r="N79" i="1"/>
  <c r="L79" i="1"/>
  <c r="F79" i="1"/>
  <c r="N78" i="1"/>
  <c r="L78" i="1"/>
  <c r="F78" i="1"/>
  <c r="L57" i="1" l="1"/>
  <c r="L58" i="1"/>
  <c r="L59" i="1"/>
  <c r="N59" i="1" s="1"/>
  <c r="F57" i="1"/>
  <c r="F58" i="1"/>
  <c r="F59" i="1"/>
  <c r="N58" i="1" l="1"/>
  <c r="N57" i="1"/>
  <c r="L56" i="1"/>
  <c r="F56" i="1"/>
  <c r="L55" i="1"/>
  <c r="F55" i="1"/>
  <c r="L54" i="1"/>
  <c r="F54" i="1"/>
  <c r="L53" i="1"/>
  <c r="F53" i="1"/>
  <c r="L52" i="1"/>
  <c r="F52" i="1"/>
  <c r="F51" i="1"/>
  <c r="N51" i="1" s="1"/>
  <c r="N56" i="1" l="1"/>
  <c r="N54" i="1"/>
  <c r="N52" i="1"/>
  <c r="N53" i="1"/>
  <c r="N55" i="1"/>
  <c r="L48" i="1"/>
  <c r="L49" i="1"/>
  <c r="L50" i="1"/>
  <c r="F48" i="1"/>
  <c r="F49" i="1"/>
  <c r="F50" i="1"/>
  <c r="N49" i="1" l="1"/>
  <c r="N50" i="1"/>
  <c r="N48" i="1"/>
  <c r="L45" i="1"/>
  <c r="L46" i="1"/>
  <c r="L47" i="1"/>
  <c r="F45" i="1"/>
  <c r="F46" i="1"/>
  <c r="F47" i="1"/>
  <c r="N47" i="1" l="1"/>
  <c r="N45" i="1"/>
  <c r="N46" i="1"/>
  <c r="L42" i="1"/>
  <c r="L43" i="1"/>
  <c r="L44" i="1"/>
  <c r="F42" i="1"/>
  <c r="F43" i="1"/>
  <c r="F44" i="1"/>
  <c r="F40" i="1"/>
  <c r="F39" i="1"/>
  <c r="F36" i="1"/>
  <c r="F37" i="1"/>
  <c r="F38" i="1"/>
  <c r="F41" i="1"/>
  <c r="N44" i="1" l="1"/>
  <c r="N43" i="1"/>
  <c r="N42" i="1"/>
  <c r="N36" i="1"/>
  <c r="L41" i="1" l="1"/>
  <c r="N41" i="1" s="1"/>
  <c r="L40" i="1"/>
  <c r="N40" i="1" s="1"/>
  <c r="L39" i="1"/>
  <c r="N39" i="1" s="1"/>
  <c r="F35" i="1"/>
  <c r="F34" i="1"/>
  <c r="F33" i="1"/>
  <c r="F32" i="1"/>
  <c r="N32" i="1" s="1"/>
  <c r="F31" i="1"/>
  <c r="N31" i="1" s="1"/>
  <c r="F30" i="1"/>
  <c r="F29" i="1"/>
  <c r="F23" i="1"/>
  <c r="F24" i="1"/>
  <c r="F25" i="1"/>
  <c r="F26" i="1"/>
  <c r="F27" i="1"/>
  <c r="F28" i="1"/>
  <c r="F22" i="1"/>
  <c r="F21" i="1"/>
  <c r="F11" i="1"/>
  <c r="F10" i="1"/>
  <c r="F9" i="1"/>
  <c r="L38" i="1" l="1"/>
  <c r="N38" i="1" s="1"/>
  <c r="L37" i="1"/>
  <c r="N37" i="1" s="1"/>
  <c r="L35" i="1"/>
  <c r="N35" i="1" s="1"/>
  <c r="L34" i="1"/>
  <c r="N34" i="1" s="1"/>
  <c r="L33" i="1"/>
  <c r="N33" i="1" s="1"/>
  <c r="L10" i="1" l="1"/>
  <c r="L11" i="1"/>
  <c r="L12" i="1"/>
  <c r="L13" i="1"/>
  <c r="L14" i="1"/>
  <c r="L15" i="1"/>
  <c r="L16" i="1"/>
  <c r="L17" i="1"/>
  <c r="L18" i="1"/>
  <c r="L19" i="1"/>
  <c r="L20" i="1"/>
  <c r="L9" i="1"/>
  <c r="F12" i="1" l="1"/>
  <c r="N12" i="1" s="1"/>
  <c r="F13" i="1"/>
  <c r="F14" i="1"/>
  <c r="F15" i="1"/>
  <c r="F16" i="1"/>
  <c r="F17" i="1"/>
  <c r="F18" i="1"/>
  <c r="F19" i="1"/>
  <c r="F20" i="1"/>
  <c r="N30" i="1" l="1"/>
  <c r="L29" i="1"/>
  <c r="L28" i="1"/>
  <c r="N28" i="1" s="1"/>
  <c r="L27" i="1"/>
  <c r="L26" i="1"/>
  <c r="L25" i="1"/>
  <c r="L24" i="1"/>
  <c r="L23" i="1"/>
  <c r="L22" i="1"/>
  <c r="L21" i="1"/>
  <c r="N20" i="1"/>
  <c r="N19" i="1"/>
  <c r="N18" i="1"/>
  <c r="N22" i="1" l="1"/>
  <c r="N24" i="1"/>
  <c r="N26" i="1"/>
  <c r="N21" i="1"/>
  <c r="N23" i="1"/>
  <c r="N25" i="1"/>
  <c r="N27" i="1"/>
  <c r="N29" i="1"/>
  <c r="N11" i="1"/>
  <c r="N13" i="1"/>
  <c r="N15" i="1"/>
  <c r="N17" i="1"/>
  <c r="N10" i="1"/>
  <c r="N14" i="1"/>
  <c r="N16" i="1"/>
  <c r="N9" i="1"/>
</calcChain>
</file>

<file path=xl/sharedStrings.xml><?xml version="1.0" encoding="utf-8"?>
<sst xmlns="http://schemas.openxmlformats.org/spreadsheetml/2006/main" count="92" uniqueCount="29">
  <si>
    <t xml:space="preserve">يناير January </t>
  </si>
  <si>
    <t xml:space="preserve">فبراير February </t>
  </si>
  <si>
    <t xml:space="preserve">مارسMarch </t>
  </si>
  <si>
    <t>ابريل April</t>
  </si>
  <si>
    <t>مايو May</t>
  </si>
  <si>
    <t xml:space="preserve">يونيوJune </t>
  </si>
  <si>
    <t xml:space="preserve">يوليوJuly </t>
  </si>
  <si>
    <t>أغسطس August</t>
  </si>
  <si>
    <t>سبتمبر September</t>
  </si>
  <si>
    <t>أكتوبر October</t>
  </si>
  <si>
    <t>نوفمبر November</t>
  </si>
  <si>
    <t>ديسمبر December</t>
  </si>
  <si>
    <t>سكن عزاب
Single housing</t>
  </si>
  <si>
    <t>سكن عمال
Housing workers</t>
  </si>
  <si>
    <t>سكن موظفين
Housing staff</t>
  </si>
  <si>
    <t>استثماري
Investment</t>
  </si>
  <si>
    <t xml:space="preserve"> </t>
  </si>
  <si>
    <t xml:space="preserve">عقود الإيجار  المصدقة  لمنطقة عجمان  </t>
  </si>
  <si>
    <t>Total of Certified Rent Contracts in Ajman City</t>
  </si>
  <si>
    <t>المصدر: إدارة النتظيم الإيجاري</t>
  </si>
  <si>
    <t>Source: Lease Regulation Dept.</t>
  </si>
  <si>
    <t xml:space="preserve">عدد العقود No. of Contracts
</t>
  </si>
  <si>
    <t>سكن عائلي Family housing</t>
  </si>
  <si>
    <t>تجاري Commercial</t>
  </si>
  <si>
    <t>الأشهر months</t>
  </si>
  <si>
    <t xml:space="preserve">المجموع Total
</t>
  </si>
  <si>
    <t>المنجز ضمن مركز الخدمة
Within service center</t>
  </si>
  <si>
    <t>إلكتروني
Electronic</t>
  </si>
  <si>
    <t>الإجمالي
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</si>
</sst>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_-;_-* #,##0.00\-;_-* &quot;-&quot;??_-;_-@_-"/>
    <numFmt numFmtId="165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scheme val="minor"/>
    </font>
    <font>
      <sz val="11"/>
      <name val="Sakkal Majalla"/>
    </font>
    <font>
      <sz val="12"/>
      <name val="Sakkal Majalla"/>
    </font>
    <font>
      <sz val="14"/>
      <name val="Sakkal Majalla"/>
    </font>
    <font>
      <sz val="16"/>
      <name val="Sakkal Majalla"/>
    </font>
    <font>
      <sz val="16"/>
      <color theme="1"/>
      <name val="Calibri"/>
      <family val="2"/>
      <scheme val="minor"/>
    </font>
    <font>
      <sz val="16"/>
      <color theme="1"/>
      <name val="Calibri"/>
      <family val="2"/>
      <charset val="17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FF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</cellStyleXfs>
  <cellXfs count="87">
    <xf numFmtId="0" fontId="0" fillId="0" borderId="0" xfId="0"/>
    <xf numFmtId="0" fontId="3" fillId="0" borderId="0" xfId="0" applyFont="1" applyProtection="1"/>
    <xf numFmtId="165" fontId="5" fillId="2" borderId="0" xfId="1" applyNumberFormat="1" applyFont="1" applyFill="1" applyAlignment="1" applyProtection="1">
      <alignment horizontal="center"/>
    </xf>
    <xf numFmtId="0" fontId="3" fillId="2" borderId="0" xfId="0" applyFont="1" applyFill="1" applyAlignment="1" applyProtection="1">
      <alignment horizontal="left"/>
    </xf>
    <xf numFmtId="165" fontId="3" fillId="2" borderId="0" xfId="0" applyNumberFormat="1" applyFont="1" applyFill="1" applyAlignment="1" applyProtection="1">
      <alignment horizontal="left"/>
    </xf>
    <xf numFmtId="0" fontId="3" fillId="2" borderId="0" xfId="0" applyFont="1" applyFill="1" applyProtection="1"/>
    <xf numFmtId="165" fontId="3" fillId="2" borderId="0" xfId="0" applyNumberFormat="1" applyFont="1" applyFill="1" applyProtection="1"/>
    <xf numFmtId="0" fontId="0" fillId="6" borderId="0" xfId="0" applyFill="1" applyAlignment="1"/>
    <xf numFmtId="0" fontId="0" fillId="6" borderId="0" xfId="0" applyFont="1" applyFill="1" applyAlignment="1"/>
    <xf numFmtId="0" fontId="6" fillId="2" borderId="0" xfId="0" applyFont="1" applyFill="1" applyBorder="1" applyAlignment="1" applyProtection="1"/>
    <xf numFmtId="0" fontId="7" fillId="2" borderId="0" xfId="0" applyFont="1" applyFill="1" applyBorder="1"/>
    <xf numFmtId="0" fontId="6" fillId="2" borderId="2" xfId="0" applyFont="1" applyFill="1" applyBorder="1" applyAlignment="1" applyProtection="1"/>
    <xf numFmtId="0" fontId="8" fillId="2" borderId="0" xfId="0" applyFont="1" applyFill="1"/>
    <xf numFmtId="0" fontId="8" fillId="2" borderId="2" xfId="0" applyFont="1" applyFill="1" applyBorder="1"/>
    <xf numFmtId="165" fontId="4" fillId="0" borderId="1" xfId="1" applyNumberFormat="1" applyFont="1" applyFill="1" applyBorder="1" applyAlignment="1" applyProtection="1">
      <alignment horizontal="right" vertical="center" wrapText="1" readingOrder="1"/>
    </xf>
    <xf numFmtId="165" fontId="4" fillId="0" borderId="1" xfId="1" applyNumberFormat="1" applyFont="1" applyFill="1" applyBorder="1" applyAlignment="1" applyProtection="1">
      <alignment horizontal="right" vertical="center" readingOrder="1"/>
    </xf>
    <xf numFmtId="165" fontId="4" fillId="0" borderId="1" xfId="1" applyNumberFormat="1" applyFont="1" applyBorder="1" applyProtection="1"/>
    <xf numFmtId="165" fontId="4" fillId="2" borderId="1" xfId="1" applyNumberFormat="1" applyFont="1" applyFill="1" applyBorder="1" applyAlignment="1" applyProtection="1">
      <alignment horizontal="right" vertical="center" wrapText="1" readingOrder="1"/>
    </xf>
    <xf numFmtId="165" fontId="4" fillId="3" borderId="1" xfId="1" applyNumberFormat="1" applyFont="1" applyFill="1" applyBorder="1" applyAlignment="1" applyProtection="1">
      <alignment horizontal="right" vertical="center" readingOrder="1"/>
    </xf>
    <xf numFmtId="165" fontId="4" fillId="2" borderId="1" xfId="1" applyNumberFormat="1" applyFont="1" applyFill="1" applyBorder="1" applyAlignment="1" applyProtection="1">
      <alignment horizontal="right" vertical="center" readingOrder="1"/>
    </xf>
    <xf numFmtId="165" fontId="4" fillId="3" borderId="1" xfId="1" applyNumberFormat="1" applyFont="1" applyFill="1" applyBorder="1" applyAlignment="1" applyProtection="1">
      <alignment horizontal="right" vertical="center" wrapText="1" readingOrder="1"/>
    </xf>
    <xf numFmtId="165" fontId="4" fillId="3" borderId="1" xfId="1" applyNumberFormat="1" applyFont="1" applyFill="1" applyBorder="1" applyProtection="1"/>
    <xf numFmtId="0" fontId="4" fillId="5" borderId="1" xfId="0" applyFont="1" applyFill="1" applyBorder="1" applyAlignment="1" applyProtection="1">
      <alignment horizontal="center" vertical="center" wrapText="1"/>
    </xf>
    <xf numFmtId="0" fontId="4" fillId="5" borderId="4" xfId="0" applyFont="1" applyFill="1" applyBorder="1" applyAlignment="1" applyProtection="1">
      <alignment horizontal="center" vertical="center" wrapText="1"/>
    </xf>
    <xf numFmtId="165" fontId="4" fillId="0" borderId="4" xfId="1" applyNumberFormat="1" applyFont="1" applyFill="1" applyBorder="1" applyAlignment="1" applyProtection="1">
      <alignment horizontal="right" vertical="center" wrapText="1" readingOrder="1"/>
    </xf>
    <xf numFmtId="165" fontId="4" fillId="3" borderId="4" xfId="1" applyNumberFormat="1" applyFont="1" applyFill="1" applyBorder="1" applyAlignment="1" applyProtection="1">
      <alignment horizontal="right" vertical="center" wrapText="1" readingOrder="1"/>
    </xf>
    <xf numFmtId="165" fontId="4" fillId="2" borderId="4" xfId="1" applyNumberFormat="1" applyFont="1" applyFill="1" applyBorder="1" applyAlignment="1" applyProtection="1">
      <alignment horizontal="right" vertical="center" readingOrder="1"/>
    </xf>
    <xf numFmtId="165" fontId="4" fillId="0" borderId="4" xfId="1" applyNumberFormat="1" applyFont="1" applyFill="1" applyBorder="1" applyAlignment="1" applyProtection="1">
      <alignment horizontal="right" vertical="center" readingOrder="1"/>
    </xf>
    <xf numFmtId="165" fontId="4" fillId="3" borderId="4" xfId="1" applyNumberFormat="1" applyFont="1" applyFill="1" applyBorder="1" applyAlignment="1" applyProtection="1">
      <alignment horizontal="right" vertical="center" readingOrder="1"/>
    </xf>
    <xf numFmtId="165" fontId="4" fillId="3" borderId="5" xfId="1" applyNumberFormat="1" applyFont="1" applyFill="1" applyBorder="1" applyAlignment="1" applyProtection="1">
      <alignment horizontal="right" vertical="center" readingOrder="1"/>
    </xf>
    <xf numFmtId="165" fontId="4" fillId="3" borderId="7" xfId="1" applyNumberFormat="1" applyFont="1" applyFill="1" applyBorder="1" applyAlignment="1" applyProtection="1">
      <alignment horizontal="right" vertical="center" readingOrder="1"/>
    </xf>
    <xf numFmtId="0" fontId="4" fillId="5" borderId="9" xfId="0" applyFont="1" applyFill="1" applyBorder="1" applyAlignment="1" applyProtection="1">
      <alignment horizontal="center" vertical="center" wrapText="1"/>
    </xf>
    <xf numFmtId="165" fontId="4" fillId="0" borderId="9" xfId="1" applyNumberFormat="1" applyFont="1" applyFill="1" applyBorder="1" applyAlignment="1" applyProtection="1">
      <alignment horizontal="right" vertical="center" wrapText="1" readingOrder="1"/>
    </xf>
    <xf numFmtId="165" fontId="4" fillId="3" borderId="9" xfId="1" applyNumberFormat="1" applyFont="1" applyFill="1" applyBorder="1" applyAlignment="1" applyProtection="1">
      <alignment horizontal="right" vertical="center" wrapText="1" readingOrder="1"/>
    </xf>
    <xf numFmtId="165" fontId="4" fillId="0" borderId="9" xfId="1" applyNumberFormat="1" applyFont="1" applyFill="1" applyBorder="1" applyAlignment="1" applyProtection="1">
      <alignment horizontal="right" vertical="center" readingOrder="1"/>
    </xf>
    <xf numFmtId="165" fontId="4" fillId="3" borderId="9" xfId="1" applyNumberFormat="1" applyFont="1" applyFill="1" applyBorder="1" applyAlignment="1" applyProtection="1">
      <alignment horizontal="right" vertical="center" readingOrder="1"/>
    </xf>
    <xf numFmtId="165" fontId="4" fillId="3" borderId="10" xfId="1" applyNumberFormat="1" applyFont="1" applyFill="1" applyBorder="1" applyAlignment="1" applyProtection="1">
      <alignment horizontal="right" vertical="center" readingOrder="1"/>
    </xf>
    <xf numFmtId="165" fontId="4" fillId="2" borderId="9" xfId="1" applyNumberFormat="1" applyFont="1" applyFill="1" applyBorder="1" applyAlignment="1" applyProtection="1">
      <alignment horizontal="right" vertical="center" wrapText="1" readingOrder="1"/>
    </xf>
    <xf numFmtId="165" fontId="4" fillId="0" borderId="9" xfId="1" applyNumberFormat="1" applyFont="1" applyBorder="1" applyProtection="1"/>
    <xf numFmtId="165" fontId="4" fillId="3" borderId="9" xfId="1" applyNumberFormat="1" applyFont="1" applyFill="1" applyBorder="1" applyProtection="1"/>
    <xf numFmtId="0" fontId="4" fillId="4" borderId="9" xfId="0" applyFont="1" applyFill="1" applyBorder="1" applyAlignment="1" applyProtection="1">
      <alignment horizontal="center" vertical="center" wrapText="1"/>
    </xf>
    <xf numFmtId="0" fontId="4" fillId="5" borderId="15" xfId="0" applyFont="1" applyFill="1" applyBorder="1" applyAlignment="1" applyProtection="1">
      <alignment horizontal="center" vertical="center" wrapText="1"/>
    </xf>
    <xf numFmtId="165" fontId="4" fillId="0" borderId="15" xfId="1" applyNumberFormat="1" applyFont="1" applyFill="1" applyBorder="1" applyAlignment="1" applyProtection="1">
      <alignment horizontal="right" vertical="center" wrapText="1" readingOrder="1"/>
    </xf>
    <xf numFmtId="165" fontId="4" fillId="3" borderId="15" xfId="1" applyNumberFormat="1" applyFont="1" applyFill="1" applyBorder="1" applyAlignment="1" applyProtection="1">
      <alignment horizontal="right" vertical="center" wrapText="1" readingOrder="1"/>
    </xf>
    <xf numFmtId="165" fontId="4" fillId="2" borderId="15" xfId="1" applyNumberFormat="1" applyFont="1" applyFill="1" applyBorder="1" applyAlignment="1" applyProtection="1">
      <alignment horizontal="right" vertical="center" readingOrder="1"/>
    </xf>
    <xf numFmtId="165" fontId="4" fillId="0" borderId="15" xfId="1" applyNumberFormat="1" applyFont="1" applyFill="1" applyBorder="1" applyAlignment="1" applyProtection="1">
      <alignment horizontal="right" vertical="center" readingOrder="1"/>
    </xf>
    <xf numFmtId="165" fontId="4" fillId="3" borderId="15" xfId="1" applyNumberFormat="1" applyFont="1" applyFill="1" applyBorder="1" applyAlignment="1" applyProtection="1">
      <alignment horizontal="right" vertical="center" readingOrder="1"/>
    </xf>
    <xf numFmtId="165" fontId="4" fillId="3" borderId="16" xfId="1" applyNumberFormat="1" applyFont="1" applyFill="1" applyBorder="1" applyAlignment="1" applyProtection="1">
      <alignment horizontal="right" vertical="center" readingOrder="1"/>
    </xf>
    <xf numFmtId="165" fontId="4" fillId="2" borderId="15" xfId="1" applyNumberFormat="1" applyFont="1" applyFill="1" applyBorder="1" applyAlignment="1" applyProtection="1">
      <alignment horizontal="right" vertical="center" wrapText="1" readingOrder="1"/>
    </xf>
    <xf numFmtId="165" fontId="4" fillId="0" borderId="15" xfId="1" applyNumberFormat="1" applyFont="1" applyBorder="1" applyProtection="1"/>
    <xf numFmtId="0" fontId="4" fillId="5" borderId="20" xfId="0" applyFont="1" applyFill="1" applyBorder="1" applyAlignment="1" applyProtection="1">
      <alignment horizontal="center" vertical="center" wrapText="1"/>
    </xf>
    <xf numFmtId="165" fontId="4" fillId="0" borderId="20" xfId="1" applyNumberFormat="1" applyFont="1" applyFill="1" applyBorder="1" applyAlignment="1" applyProtection="1">
      <alignment horizontal="right" vertical="center" wrapText="1" readingOrder="1"/>
    </xf>
    <xf numFmtId="165" fontId="4" fillId="3" borderId="20" xfId="1" applyNumberFormat="1" applyFont="1" applyFill="1" applyBorder="1" applyAlignment="1" applyProtection="1">
      <alignment horizontal="right" vertical="center" wrapText="1" readingOrder="1"/>
    </xf>
    <xf numFmtId="165" fontId="4" fillId="2" borderId="20" xfId="1" applyNumberFormat="1" applyFont="1" applyFill="1" applyBorder="1" applyAlignment="1" applyProtection="1">
      <alignment horizontal="right" vertical="center" readingOrder="1"/>
    </xf>
    <xf numFmtId="165" fontId="4" fillId="0" borderId="20" xfId="1" applyNumberFormat="1" applyFont="1" applyFill="1" applyBorder="1" applyAlignment="1" applyProtection="1">
      <alignment horizontal="right" vertical="center" readingOrder="1"/>
    </xf>
    <xf numFmtId="165" fontId="4" fillId="3" borderId="20" xfId="1" applyNumberFormat="1" applyFont="1" applyFill="1" applyBorder="1" applyAlignment="1" applyProtection="1">
      <alignment horizontal="right" vertical="center" readingOrder="1"/>
    </xf>
    <xf numFmtId="1" fontId="4" fillId="2" borderId="1" xfId="1" applyNumberFormat="1" applyFont="1" applyFill="1" applyBorder="1" applyAlignment="1" applyProtection="1">
      <alignment horizontal="left" vertical="center" wrapText="1" readingOrder="1"/>
    </xf>
    <xf numFmtId="1" fontId="4" fillId="2" borderId="15" xfId="1" applyNumberFormat="1" applyFont="1" applyFill="1" applyBorder="1" applyAlignment="1" applyProtection="1">
      <alignment horizontal="left" vertical="center" wrapText="1" readingOrder="1"/>
    </xf>
    <xf numFmtId="1" fontId="4" fillId="2" borderId="9" xfId="1" applyNumberFormat="1" applyFont="1" applyFill="1" applyBorder="1" applyAlignment="1" applyProtection="1">
      <alignment horizontal="left" vertical="center" wrapText="1" readingOrder="1"/>
    </xf>
    <xf numFmtId="1" fontId="4" fillId="0" borderId="4" xfId="1" applyNumberFormat="1" applyFont="1" applyFill="1" applyBorder="1" applyAlignment="1" applyProtection="1">
      <alignment horizontal="left" vertical="center" wrapText="1" readingOrder="1"/>
    </xf>
    <xf numFmtId="1" fontId="4" fillId="0" borderId="20" xfId="1" applyNumberFormat="1" applyFont="1" applyFill="1" applyBorder="1" applyAlignment="1" applyProtection="1">
      <alignment horizontal="left" vertical="center" wrapText="1" readingOrder="1"/>
    </xf>
    <xf numFmtId="1" fontId="4" fillId="0" borderId="1" xfId="1" applyNumberFormat="1" applyFont="1" applyFill="1" applyBorder="1" applyAlignment="1" applyProtection="1">
      <alignment horizontal="left" vertical="center" wrapText="1" readingOrder="1"/>
    </xf>
    <xf numFmtId="0" fontId="4" fillId="5" borderId="11" xfId="0" applyFont="1" applyFill="1" applyBorder="1" applyAlignment="1" applyProtection="1">
      <alignment horizontal="center" vertical="center" wrapText="1"/>
    </xf>
    <xf numFmtId="0" fontId="4" fillId="5" borderId="12" xfId="0" applyFont="1" applyFill="1" applyBorder="1" applyAlignment="1" applyProtection="1">
      <alignment horizontal="center" vertical="center" wrapText="1"/>
    </xf>
    <xf numFmtId="0" fontId="4" fillId="5" borderId="13" xfId="0" applyFont="1" applyFill="1" applyBorder="1" applyAlignment="1" applyProtection="1">
      <alignment horizontal="center" vertical="center" wrapText="1"/>
    </xf>
    <xf numFmtId="0" fontId="4" fillId="4" borderId="5" xfId="0" applyFont="1" applyFill="1" applyBorder="1" applyAlignment="1" applyProtection="1">
      <alignment horizontal="center" vertical="center" wrapText="1"/>
    </xf>
    <xf numFmtId="0" fontId="4" fillId="4" borderId="7" xfId="0" applyFont="1" applyFill="1" applyBorder="1" applyAlignment="1" applyProtection="1">
      <alignment horizontal="center" vertical="center" wrapText="1"/>
    </xf>
    <xf numFmtId="0" fontId="4" fillId="4" borderId="10" xfId="0" applyFont="1" applyFill="1" applyBorder="1" applyAlignment="1" applyProtection="1">
      <alignment horizontal="center" vertical="center" wrapText="1"/>
    </xf>
    <xf numFmtId="0" fontId="4" fillId="4" borderId="4" xfId="0" applyFont="1" applyFill="1" applyBorder="1" applyAlignment="1" applyProtection="1">
      <alignment horizontal="center" vertical="center" wrapText="1"/>
    </xf>
    <xf numFmtId="0" fontId="4" fillId="4" borderId="1" xfId="0" applyFont="1" applyFill="1" applyBorder="1" applyAlignment="1" applyProtection="1">
      <alignment horizontal="center" vertical="center" wrapText="1"/>
    </xf>
    <xf numFmtId="0" fontId="4" fillId="4" borderId="9" xfId="0" applyFont="1" applyFill="1" applyBorder="1" applyAlignment="1" applyProtection="1">
      <alignment horizontal="center" vertical="center" wrapText="1"/>
    </xf>
    <xf numFmtId="0" fontId="4" fillId="5" borderId="3" xfId="0" applyFont="1" applyFill="1" applyBorder="1" applyAlignment="1" applyProtection="1">
      <alignment horizontal="center" vertical="center" wrapText="1"/>
    </xf>
    <xf numFmtId="0" fontId="4" fillId="5" borderId="6" xfId="0" applyFont="1" applyFill="1" applyBorder="1" applyAlignment="1" applyProtection="1">
      <alignment horizontal="center" vertical="center" wrapText="1"/>
    </xf>
    <xf numFmtId="0" fontId="4" fillId="5" borderId="8" xfId="0" applyFont="1" applyFill="1" applyBorder="1" applyAlignment="1" applyProtection="1">
      <alignment horizontal="center" vertical="center" wrapText="1"/>
    </xf>
    <xf numFmtId="0" fontId="3" fillId="4" borderId="1" xfId="0" applyFont="1" applyFill="1" applyBorder="1" applyAlignment="1" applyProtection="1">
      <alignment horizontal="center" vertical="center" wrapText="1"/>
    </xf>
    <xf numFmtId="0" fontId="3" fillId="4" borderId="9" xfId="0" applyFont="1" applyFill="1" applyBorder="1" applyAlignment="1" applyProtection="1">
      <alignment horizontal="center" vertical="center" wrapText="1"/>
    </xf>
    <xf numFmtId="0" fontId="4" fillId="4" borderId="4" xfId="0" applyFont="1" applyFill="1" applyBorder="1" applyAlignment="1" applyProtection="1">
      <alignment horizontal="center" vertical="center"/>
    </xf>
    <xf numFmtId="0" fontId="4" fillId="5" borderId="17" xfId="0" applyFont="1" applyFill="1" applyBorder="1" applyAlignment="1" applyProtection="1">
      <alignment horizontal="center" vertical="center" wrapText="1"/>
    </xf>
    <xf numFmtId="0" fontId="4" fillId="5" borderId="18" xfId="0" applyFont="1" applyFill="1" applyBorder="1" applyAlignment="1" applyProtection="1">
      <alignment horizontal="center" vertical="center" wrapText="1"/>
    </xf>
    <xf numFmtId="0" fontId="4" fillId="5" borderId="19" xfId="0" applyFont="1" applyFill="1" applyBorder="1" applyAlignment="1" applyProtection="1">
      <alignment horizontal="center" vertical="center" wrapText="1"/>
    </xf>
    <xf numFmtId="0" fontId="4" fillId="5" borderId="14" xfId="0" applyFont="1" applyFill="1" applyBorder="1" applyAlignment="1" applyProtection="1">
      <alignment horizontal="center" vertical="center" wrapText="1"/>
    </xf>
    <xf numFmtId="0" fontId="6" fillId="2" borderId="0" xfId="0" applyFont="1" applyFill="1" applyBorder="1" applyAlignment="1" applyProtection="1">
      <alignment horizontal="right"/>
    </xf>
    <xf numFmtId="0" fontId="3" fillId="4" borderId="11" xfId="0" applyFont="1" applyFill="1" applyBorder="1" applyAlignment="1" applyProtection="1">
      <alignment horizontal="center"/>
    </xf>
    <xf numFmtId="0" fontId="3" fillId="4" borderId="12" xfId="0" applyFont="1" applyFill="1" applyBorder="1" applyAlignment="1" applyProtection="1">
      <alignment horizontal="center"/>
    </xf>
    <xf numFmtId="0" fontId="3" fillId="4" borderId="13" xfId="0" applyFont="1" applyFill="1" applyBorder="1" applyAlignment="1" applyProtection="1">
      <alignment horizontal="center"/>
    </xf>
    <xf numFmtId="165" fontId="4" fillId="2" borderId="21" xfId="1" applyNumberFormat="1" applyFont="1" applyFill="1" applyBorder="1" applyAlignment="1" applyProtection="1">
      <alignment horizontal="right" vertical="center" readingOrder="1"/>
    </xf>
    <xf numFmtId="165" fontId="4" fillId="2" borderId="22" xfId="1" applyNumberFormat="1" applyFont="1" applyFill="1" applyBorder="1" applyAlignment="1" applyProtection="1">
      <alignment horizontal="right" vertical="center" readingOrder="1"/>
    </xf>
  </cellXfs>
  <cellStyles count="4">
    <cellStyle name="Comma" xfId="1" builtinId="3"/>
    <cellStyle name="Comma 5" xfId="2" xr:uid="{00000000-0005-0000-0000-000001000000}"/>
    <cellStyle name="Normal" xfId="0" builtinId="0"/>
    <cellStyle name="Normal 3 2" xfId="3" xr:uid="{00000000-0005-0000-0000-000003000000}"/>
  </cellStyles>
  <dxfs count="54">
    <dxf>
      <fill>
        <patternFill>
          <bgColor rgb="FFCCCC00"/>
        </patternFill>
      </fill>
    </dxf>
    <dxf>
      <fill>
        <patternFill>
          <bgColor rgb="FFFF0000"/>
        </patternFill>
      </fill>
    </dxf>
    <dxf>
      <fill>
        <patternFill>
          <bgColor rgb="FFCCCC00"/>
        </patternFill>
      </fill>
    </dxf>
    <dxf>
      <fill>
        <patternFill>
          <bgColor rgb="FFFF0000"/>
        </patternFill>
      </fill>
    </dxf>
    <dxf>
      <fill>
        <patternFill>
          <bgColor rgb="FFCCCC00"/>
        </patternFill>
      </fill>
    </dxf>
    <dxf>
      <fill>
        <patternFill>
          <bgColor rgb="FFFF0000"/>
        </patternFill>
      </fill>
    </dxf>
    <dxf>
      <fill>
        <patternFill>
          <bgColor rgb="FFCCCC00"/>
        </patternFill>
      </fill>
    </dxf>
    <dxf>
      <fill>
        <patternFill>
          <bgColor rgb="FFFF0000"/>
        </patternFill>
      </fill>
    </dxf>
    <dxf>
      <fill>
        <patternFill>
          <bgColor rgb="FFCCCC00"/>
        </patternFill>
      </fill>
    </dxf>
    <dxf>
      <fill>
        <patternFill>
          <bgColor rgb="FFFF0000"/>
        </patternFill>
      </fill>
    </dxf>
    <dxf>
      <fill>
        <patternFill>
          <bgColor rgb="FFCCCC00"/>
        </patternFill>
      </fill>
    </dxf>
    <dxf>
      <fill>
        <patternFill>
          <bgColor rgb="FFFF0000"/>
        </patternFill>
      </fill>
    </dxf>
    <dxf>
      <fill>
        <patternFill>
          <bgColor rgb="FFCCCC00"/>
        </patternFill>
      </fill>
    </dxf>
    <dxf>
      <fill>
        <patternFill>
          <bgColor rgb="FFFF0000"/>
        </patternFill>
      </fill>
    </dxf>
    <dxf>
      <fill>
        <patternFill>
          <bgColor rgb="FFCCCC00"/>
        </patternFill>
      </fill>
    </dxf>
    <dxf>
      <fill>
        <patternFill>
          <bgColor rgb="FFFF0000"/>
        </patternFill>
      </fill>
    </dxf>
    <dxf>
      <fill>
        <patternFill>
          <bgColor rgb="FFCCCC00"/>
        </patternFill>
      </fill>
    </dxf>
    <dxf>
      <fill>
        <patternFill>
          <bgColor rgb="FFFF0000"/>
        </patternFill>
      </fill>
    </dxf>
    <dxf>
      <fill>
        <patternFill>
          <bgColor rgb="FFCCCC00"/>
        </patternFill>
      </fill>
    </dxf>
    <dxf>
      <fill>
        <patternFill>
          <bgColor rgb="FFFF0000"/>
        </patternFill>
      </fill>
    </dxf>
    <dxf>
      <fill>
        <patternFill>
          <bgColor rgb="FFCCCC00"/>
        </patternFill>
      </fill>
    </dxf>
    <dxf>
      <fill>
        <patternFill>
          <bgColor rgb="FFFF0000"/>
        </patternFill>
      </fill>
    </dxf>
    <dxf>
      <fill>
        <patternFill>
          <bgColor rgb="FFCCCC00"/>
        </patternFill>
      </fill>
    </dxf>
    <dxf>
      <fill>
        <patternFill>
          <bgColor rgb="FFFF0000"/>
        </patternFill>
      </fill>
    </dxf>
    <dxf>
      <fill>
        <patternFill>
          <bgColor rgb="FFCCCC00"/>
        </patternFill>
      </fill>
    </dxf>
    <dxf>
      <fill>
        <patternFill>
          <bgColor rgb="FFFF0000"/>
        </patternFill>
      </fill>
    </dxf>
    <dxf>
      <fill>
        <patternFill>
          <bgColor rgb="FFCCCC00"/>
        </patternFill>
      </fill>
    </dxf>
    <dxf>
      <fill>
        <patternFill>
          <bgColor rgb="FFFF0000"/>
        </patternFill>
      </fill>
    </dxf>
    <dxf>
      <fill>
        <patternFill>
          <bgColor rgb="FFCCCC00"/>
        </patternFill>
      </fill>
    </dxf>
    <dxf>
      <fill>
        <patternFill>
          <bgColor rgb="FFFF0000"/>
        </patternFill>
      </fill>
    </dxf>
    <dxf>
      <fill>
        <patternFill>
          <bgColor rgb="FFCCCC00"/>
        </patternFill>
      </fill>
    </dxf>
    <dxf>
      <fill>
        <patternFill>
          <bgColor rgb="FFFF0000"/>
        </patternFill>
      </fill>
    </dxf>
    <dxf>
      <fill>
        <patternFill>
          <bgColor rgb="FFCCCC00"/>
        </patternFill>
      </fill>
    </dxf>
    <dxf>
      <fill>
        <patternFill>
          <bgColor rgb="FFFF0000"/>
        </patternFill>
      </fill>
    </dxf>
    <dxf>
      <fill>
        <patternFill>
          <bgColor rgb="FFCCCC00"/>
        </patternFill>
      </fill>
    </dxf>
    <dxf>
      <fill>
        <patternFill>
          <bgColor rgb="FFFF0000"/>
        </patternFill>
      </fill>
    </dxf>
    <dxf>
      <fill>
        <patternFill>
          <bgColor rgb="FFCCCC00"/>
        </patternFill>
      </fill>
    </dxf>
    <dxf>
      <fill>
        <patternFill>
          <bgColor rgb="FFFF0000"/>
        </patternFill>
      </fill>
    </dxf>
    <dxf>
      <fill>
        <patternFill>
          <bgColor rgb="FFCCCC00"/>
        </patternFill>
      </fill>
    </dxf>
    <dxf>
      <fill>
        <patternFill>
          <bgColor rgb="FFFF0000"/>
        </patternFill>
      </fill>
    </dxf>
    <dxf>
      <fill>
        <patternFill>
          <bgColor rgb="FFCCCC00"/>
        </patternFill>
      </fill>
    </dxf>
    <dxf>
      <fill>
        <patternFill>
          <bgColor rgb="FFFF0000"/>
        </patternFill>
      </fill>
    </dxf>
    <dxf>
      <fill>
        <patternFill>
          <bgColor rgb="FFCCCC00"/>
        </patternFill>
      </fill>
    </dxf>
    <dxf>
      <fill>
        <patternFill>
          <bgColor rgb="FFFF0000"/>
        </patternFill>
      </fill>
    </dxf>
    <dxf>
      <fill>
        <patternFill>
          <bgColor rgb="FFCCCC00"/>
        </patternFill>
      </fill>
    </dxf>
    <dxf>
      <fill>
        <patternFill>
          <bgColor rgb="FFFF0000"/>
        </patternFill>
      </fill>
    </dxf>
    <dxf>
      <fill>
        <patternFill>
          <bgColor rgb="FFCCCC00"/>
        </patternFill>
      </fill>
    </dxf>
    <dxf>
      <fill>
        <patternFill>
          <bgColor rgb="FFFF0000"/>
        </patternFill>
      </fill>
    </dxf>
    <dxf>
      <fill>
        <patternFill>
          <bgColor rgb="FFCCCC00"/>
        </patternFill>
      </fill>
    </dxf>
    <dxf>
      <fill>
        <patternFill>
          <bgColor rgb="FFFF0000"/>
        </patternFill>
      </fill>
    </dxf>
    <dxf>
      <fill>
        <patternFill>
          <bgColor rgb="FFCCCC00"/>
        </patternFill>
      </fill>
    </dxf>
    <dxf>
      <fill>
        <patternFill>
          <bgColor rgb="FFFF0000"/>
        </patternFill>
      </fill>
    </dxf>
    <dxf>
      <fill>
        <patternFill>
          <bgColor rgb="FFCCCC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FF"/>
      <color rgb="FFF2F2F2"/>
      <color rgb="FFA6A6A6"/>
      <color rgb="FFB4975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../media/hdphoto1.wdp"/><Relationship Id="rId1" Type="http://schemas.openxmlformats.org/officeDocument/2006/relationships/image" Target="../media/image1.png"/><Relationship Id="rId4" Type="http://schemas.microsoft.com/office/2007/relationships/hdphoto" Target="../media/hdphoto2.wdp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640080</xdr:colOff>
      <xdr:row>1</xdr:row>
      <xdr:rowOff>588647</xdr:rowOff>
    </xdr:from>
    <xdr:to>
      <xdr:col>9</xdr:col>
      <xdr:colOff>259084</xdr:colOff>
      <xdr:row>1</xdr:row>
      <xdr:rowOff>1309381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54788691" y="802007"/>
          <a:ext cx="4192909" cy="72073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12</xdr:col>
      <xdr:colOff>356235</xdr:colOff>
      <xdr:row>1</xdr:row>
      <xdr:rowOff>409610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33101835" y="0"/>
          <a:ext cx="6699885" cy="622970"/>
        </a:xfrm>
        <a:prstGeom prst="rect">
          <a:avLst/>
        </a:prstGeom>
      </xdr:spPr>
    </xdr:pic>
    <xdr:clientData/>
  </xdr:twoCellAnchor>
  <xdr:twoCellAnchor editAs="oneCell">
    <xdr:from>
      <xdr:col>12</xdr:col>
      <xdr:colOff>556260</xdr:colOff>
      <xdr:row>0</xdr:row>
      <xdr:rowOff>0</xdr:rowOff>
    </xdr:from>
    <xdr:to>
      <xdr:col>15</xdr:col>
      <xdr:colOff>7620</xdr:colOff>
      <xdr:row>1</xdr:row>
      <xdr:rowOff>409610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89566"/>
        <a:stretch/>
      </xdr:blipFill>
      <xdr:spPr>
        <a:xfrm>
          <a:off x="11352024540" y="0"/>
          <a:ext cx="769620" cy="6229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2"/>
  <sheetViews>
    <sheetView rightToLeft="1" tabSelected="1" view="pageBreakPreview" topLeftCell="A61" zoomScale="80" zoomScaleNormal="100" zoomScaleSheetLayoutView="80" workbookViewId="0">
      <selection activeCell="M76" sqref="M76"/>
    </sheetView>
  </sheetViews>
  <sheetFormatPr defaultColWidth="9.109375" defaultRowHeight="16.8" x14ac:dyDescent="0.5"/>
  <cols>
    <col min="1" max="1" width="1.88671875" style="1" customWidth="1"/>
    <col min="2" max="2" width="4.109375" style="1" customWidth="1"/>
    <col min="3" max="3" width="14.33203125" style="1" customWidth="1"/>
    <col min="4" max="4" width="13.6640625" style="1" bestFit="1" customWidth="1"/>
    <col min="5" max="5" width="7.109375" style="1" customWidth="1"/>
    <col min="6" max="7" width="6" style="1" customWidth="1"/>
    <col min="8" max="8" width="7" style="1" customWidth="1"/>
    <col min="9" max="9" width="6" style="1" customWidth="1"/>
    <col min="10" max="10" width="13.6640625" style="1" bestFit="1" customWidth="1"/>
    <col min="11" max="11" width="6.6640625" style="1" customWidth="1"/>
    <col min="12" max="12" width="5.44140625" style="1" customWidth="1"/>
    <col min="13" max="13" width="8.44140625" style="1" customWidth="1"/>
    <col min="14" max="14" width="6.88671875" style="1" customWidth="1"/>
    <col min="15" max="15" width="1.88671875" style="1" customWidth="1"/>
    <col min="16" max="16" width="15.6640625" style="1" customWidth="1"/>
    <col min="17" max="17" width="14.109375" style="1" customWidth="1"/>
    <col min="18" max="19" width="12.6640625" style="1" customWidth="1"/>
    <col min="20" max="16384" width="9.109375" style="1"/>
  </cols>
  <sheetData>
    <row r="1" spans="1:17" x14ac:dyDescent="0.5">
      <c r="A1" s="5"/>
      <c r="B1" s="5"/>
      <c r="C1" s="5" t="s">
        <v>16</v>
      </c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spans="1:17" ht="113.1" customHeight="1" x14ac:dyDescent="0.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7" s="10" customFormat="1" ht="20.100000000000001" customHeight="1" x14ac:dyDescent="0.7">
      <c r="A3" s="81" t="s">
        <v>17</v>
      </c>
      <c r="B3" s="81"/>
      <c r="C3" s="81"/>
      <c r="D3" s="81"/>
      <c r="E3" s="81"/>
      <c r="F3" s="81"/>
      <c r="G3" s="81"/>
      <c r="H3" s="9"/>
      <c r="I3" s="9"/>
      <c r="J3" s="9"/>
    </row>
    <row r="4" spans="1:17" s="12" customFormat="1" ht="20.100000000000001" customHeight="1" thickBot="1" x14ac:dyDescent="0.75">
      <c r="A4" s="9"/>
      <c r="B4" s="11"/>
      <c r="C4" s="11"/>
      <c r="D4" s="11"/>
      <c r="E4" s="11"/>
      <c r="F4" s="11"/>
      <c r="G4" s="13"/>
      <c r="H4" s="13"/>
      <c r="I4" s="11"/>
      <c r="J4" s="11"/>
      <c r="K4" s="13"/>
      <c r="L4" s="13"/>
      <c r="M4" s="13"/>
      <c r="N4" s="11" t="s">
        <v>18</v>
      </c>
    </row>
    <row r="5" spans="1:17" ht="6" customHeight="1" thickBot="1" x14ac:dyDescent="0.55000000000000004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spans="1:17" ht="18" x14ac:dyDescent="0.5">
      <c r="A6" s="5"/>
      <c r="B6" s="82"/>
      <c r="C6" s="68" t="s">
        <v>24</v>
      </c>
      <c r="D6" s="76" t="s">
        <v>21</v>
      </c>
      <c r="E6" s="76"/>
      <c r="F6" s="76"/>
      <c r="G6" s="76"/>
      <c r="H6" s="76"/>
      <c r="I6" s="76"/>
      <c r="J6" s="76"/>
      <c r="K6" s="76"/>
      <c r="L6" s="76"/>
      <c r="M6" s="76"/>
      <c r="N6" s="65" t="s">
        <v>25</v>
      </c>
      <c r="O6" s="5"/>
      <c r="P6" s="5"/>
      <c r="Q6" s="5"/>
    </row>
    <row r="7" spans="1:17" ht="17.399999999999999" customHeight="1" x14ac:dyDescent="0.65">
      <c r="A7" s="2"/>
      <c r="B7" s="83"/>
      <c r="C7" s="69"/>
      <c r="D7" s="69" t="s">
        <v>22</v>
      </c>
      <c r="E7" s="69"/>
      <c r="F7" s="69"/>
      <c r="G7" s="69" t="s">
        <v>12</v>
      </c>
      <c r="H7" s="69" t="s">
        <v>13</v>
      </c>
      <c r="I7" s="69" t="s">
        <v>14</v>
      </c>
      <c r="J7" s="69" t="s">
        <v>23</v>
      </c>
      <c r="K7" s="69"/>
      <c r="L7" s="69"/>
      <c r="M7" s="74" t="s">
        <v>15</v>
      </c>
      <c r="N7" s="66"/>
      <c r="O7" s="5"/>
      <c r="P7" s="5"/>
      <c r="Q7" s="5"/>
    </row>
    <row r="8" spans="1:17" ht="55.35" customHeight="1" thickBot="1" x14ac:dyDescent="0.7">
      <c r="A8" s="2"/>
      <c r="B8" s="84"/>
      <c r="C8" s="70"/>
      <c r="D8" s="40" t="s">
        <v>26</v>
      </c>
      <c r="E8" s="40" t="s">
        <v>27</v>
      </c>
      <c r="F8" s="40" t="s">
        <v>28</v>
      </c>
      <c r="G8" s="70"/>
      <c r="H8" s="70"/>
      <c r="I8" s="70"/>
      <c r="J8" s="40" t="s">
        <v>26</v>
      </c>
      <c r="K8" s="40" t="s">
        <v>27</v>
      </c>
      <c r="L8" s="40" t="s">
        <v>28</v>
      </c>
      <c r="M8" s="75"/>
      <c r="N8" s="67"/>
      <c r="O8" s="5"/>
      <c r="P8" s="5"/>
      <c r="Q8" s="5"/>
    </row>
    <row r="9" spans="1:17" ht="21.6" x14ac:dyDescent="0.65">
      <c r="A9" s="2"/>
      <c r="B9" s="71">
        <v>2016</v>
      </c>
      <c r="C9" s="23" t="s">
        <v>0</v>
      </c>
      <c r="D9" s="24">
        <v>5491</v>
      </c>
      <c r="E9" s="59">
        <v>0</v>
      </c>
      <c r="F9" s="25">
        <f>D9</f>
        <v>5491</v>
      </c>
      <c r="G9" s="59">
        <v>0</v>
      </c>
      <c r="H9" s="27">
        <v>30</v>
      </c>
      <c r="I9" s="27">
        <v>13</v>
      </c>
      <c r="J9" s="27">
        <v>2227</v>
      </c>
      <c r="K9" s="59">
        <v>0</v>
      </c>
      <c r="L9" s="28">
        <f>SUM(J9:K9)</f>
        <v>2227</v>
      </c>
      <c r="M9" s="27">
        <v>14</v>
      </c>
      <c r="N9" s="29">
        <f>SUM(L9:M9,F9:I9)</f>
        <v>7775</v>
      </c>
      <c r="O9" s="5"/>
      <c r="P9" s="5"/>
      <c r="Q9" s="5"/>
    </row>
    <row r="10" spans="1:17" ht="21.6" x14ac:dyDescent="0.65">
      <c r="A10" s="2"/>
      <c r="B10" s="72"/>
      <c r="C10" s="22" t="s">
        <v>1</v>
      </c>
      <c r="D10" s="14">
        <v>4383</v>
      </c>
      <c r="E10" s="60">
        <v>0</v>
      </c>
      <c r="F10" s="20">
        <f>D10</f>
        <v>4383</v>
      </c>
      <c r="G10" s="60">
        <v>0</v>
      </c>
      <c r="H10" s="15">
        <v>32</v>
      </c>
      <c r="I10" s="15">
        <v>12</v>
      </c>
      <c r="J10" s="15">
        <v>2838</v>
      </c>
      <c r="K10" s="60">
        <v>0</v>
      </c>
      <c r="L10" s="18">
        <f t="shared" ref="L10:L20" si="0">SUM(J10:K10)</f>
        <v>2838</v>
      </c>
      <c r="M10" s="15">
        <v>18</v>
      </c>
      <c r="N10" s="30">
        <f>SUM(L10:M10,F10:I10)</f>
        <v>7283</v>
      </c>
      <c r="O10" s="5"/>
      <c r="P10" s="5"/>
      <c r="Q10" s="5"/>
    </row>
    <row r="11" spans="1:17" ht="20.399999999999999" customHeight="1" x14ac:dyDescent="0.65">
      <c r="A11" s="2"/>
      <c r="B11" s="72"/>
      <c r="C11" s="22" t="s">
        <v>2</v>
      </c>
      <c r="D11" s="14">
        <v>4676</v>
      </c>
      <c r="E11" s="60">
        <v>0</v>
      </c>
      <c r="F11" s="20">
        <f>D11</f>
        <v>4676</v>
      </c>
      <c r="G11" s="60">
        <v>0</v>
      </c>
      <c r="H11" s="15">
        <v>46</v>
      </c>
      <c r="I11" s="15">
        <v>12</v>
      </c>
      <c r="J11" s="15">
        <v>2600</v>
      </c>
      <c r="K11" s="60">
        <v>0</v>
      </c>
      <c r="L11" s="18">
        <f t="shared" si="0"/>
        <v>2600</v>
      </c>
      <c r="M11" s="15">
        <v>15</v>
      </c>
      <c r="N11" s="30">
        <f>SUM(L11:M11,F11:I11)</f>
        <v>7349</v>
      </c>
      <c r="O11" s="5"/>
      <c r="P11" s="5"/>
      <c r="Q11" s="5"/>
    </row>
    <row r="12" spans="1:17" ht="20.100000000000001" customHeight="1" x14ac:dyDescent="0.65">
      <c r="A12" s="2"/>
      <c r="B12" s="72"/>
      <c r="C12" s="22" t="s">
        <v>3</v>
      </c>
      <c r="D12" s="14">
        <v>3945</v>
      </c>
      <c r="E12" s="60">
        <v>0</v>
      </c>
      <c r="F12" s="20">
        <f t="shared" ref="F12:F20" si="1">D12</f>
        <v>3945</v>
      </c>
      <c r="G12" s="60">
        <v>0</v>
      </c>
      <c r="H12" s="15">
        <v>38</v>
      </c>
      <c r="I12" s="15">
        <v>11</v>
      </c>
      <c r="J12" s="15">
        <v>2181</v>
      </c>
      <c r="K12" s="60">
        <v>0</v>
      </c>
      <c r="L12" s="18">
        <f t="shared" si="0"/>
        <v>2181</v>
      </c>
      <c r="M12" s="15">
        <v>16</v>
      </c>
      <c r="N12" s="30">
        <f>SUM(L12:M12,F12:I12)</f>
        <v>6191</v>
      </c>
      <c r="O12" s="5"/>
      <c r="P12" s="5"/>
      <c r="Q12" s="5"/>
    </row>
    <row r="13" spans="1:17" ht="18" x14ac:dyDescent="0.5">
      <c r="A13" s="3"/>
      <c r="B13" s="72"/>
      <c r="C13" s="22" t="s">
        <v>4</v>
      </c>
      <c r="D13" s="14">
        <v>4726</v>
      </c>
      <c r="E13" s="60">
        <v>0</v>
      </c>
      <c r="F13" s="20">
        <f t="shared" si="1"/>
        <v>4726</v>
      </c>
      <c r="G13" s="60">
        <v>0</v>
      </c>
      <c r="H13" s="15">
        <v>37</v>
      </c>
      <c r="I13" s="15">
        <v>12</v>
      </c>
      <c r="J13" s="15">
        <v>2598</v>
      </c>
      <c r="K13" s="60">
        <v>0</v>
      </c>
      <c r="L13" s="18">
        <f t="shared" si="0"/>
        <v>2598</v>
      </c>
      <c r="M13" s="15">
        <v>32</v>
      </c>
      <c r="N13" s="30">
        <f t="shared" ref="N13:N20" si="2">SUM(L13:M13,F13:I13)</f>
        <v>7405</v>
      </c>
      <c r="O13" s="5"/>
      <c r="P13" s="5"/>
      <c r="Q13" s="5"/>
    </row>
    <row r="14" spans="1:17" ht="18" x14ac:dyDescent="0.5">
      <c r="A14" s="3"/>
      <c r="B14" s="72"/>
      <c r="C14" s="22" t="s">
        <v>5</v>
      </c>
      <c r="D14" s="14">
        <v>3972</v>
      </c>
      <c r="E14" s="60">
        <v>0</v>
      </c>
      <c r="F14" s="20">
        <f t="shared" si="1"/>
        <v>3972</v>
      </c>
      <c r="G14" s="60">
        <v>0</v>
      </c>
      <c r="H14" s="15">
        <v>25</v>
      </c>
      <c r="I14" s="15">
        <v>24</v>
      </c>
      <c r="J14" s="15">
        <v>1993</v>
      </c>
      <c r="K14" s="60">
        <v>0</v>
      </c>
      <c r="L14" s="18">
        <f t="shared" si="0"/>
        <v>1993</v>
      </c>
      <c r="M14" s="15">
        <v>11</v>
      </c>
      <c r="N14" s="30">
        <f t="shared" si="2"/>
        <v>6025</v>
      </c>
      <c r="O14" s="5"/>
      <c r="P14" s="5"/>
      <c r="Q14" s="5"/>
    </row>
    <row r="15" spans="1:17" ht="18" x14ac:dyDescent="0.5">
      <c r="A15" s="4"/>
      <c r="B15" s="72"/>
      <c r="C15" s="22" t="s">
        <v>6</v>
      </c>
      <c r="D15" s="14">
        <v>4079</v>
      </c>
      <c r="E15" s="60">
        <v>0</v>
      </c>
      <c r="F15" s="20">
        <f t="shared" si="1"/>
        <v>4079</v>
      </c>
      <c r="G15" s="60">
        <v>0</v>
      </c>
      <c r="H15" s="15">
        <v>30</v>
      </c>
      <c r="I15" s="15">
        <v>8</v>
      </c>
      <c r="J15" s="15">
        <v>1662</v>
      </c>
      <c r="K15" s="60">
        <v>0</v>
      </c>
      <c r="L15" s="18">
        <f t="shared" si="0"/>
        <v>1662</v>
      </c>
      <c r="M15" s="15">
        <v>11</v>
      </c>
      <c r="N15" s="30">
        <f t="shared" si="2"/>
        <v>5790</v>
      </c>
      <c r="O15" s="5"/>
      <c r="P15" s="5"/>
      <c r="Q15" s="5"/>
    </row>
    <row r="16" spans="1:17" ht="36" x14ac:dyDescent="0.5">
      <c r="A16" s="3"/>
      <c r="B16" s="72"/>
      <c r="C16" s="22" t="s">
        <v>7</v>
      </c>
      <c r="D16" s="14">
        <v>3522</v>
      </c>
      <c r="E16" s="60">
        <v>0</v>
      </c>
      <c r="F16" s="20">
        <f t="shared" si="1"/>
        <v>3522</v>
      </c>
      <c r="G16" s="60">
        <v>0</v>
      </c>
      <c r="H16" s="19">
        <v>48</v>
      </c>
      <c r="I16" s="19">
        <v>17</v>
      </c>
      <c r="J16" s="19">
        <v>2496</v>
      </c>
      <c r="K16" s="60">
        <v>0</v>
      </c>
      <c r="L16" s="18">
        <f t="shared" si="0"/>
        <v>2496</v>
      </c>
      <c r="M16" s="19">
        <v>18</v>
      </c>
      <c r="N16" s="30">
        <f t="shared" si="2"/>
        <v>6101</v>
      </c>
      <c r="O16" s="5"/>
      <c r="P16" s="5"/>
      <c r="Q16" s="5"/>
    </row>
    <row r="17" spans="1:17" ht="18.600000000000001" customHeight="1" x14ac:dyDescent="0.5">
      <c r="A17" s="3"/>
      <c r="B17" s="72"/>
      <c r="C17" s="22" t="s">
        <v>8</v>
      </c>
      <c r="D17" s="17">
        <v>3319</v>
      </c>
      <c r="E17" s="60">
        <v>0</v>
      </c>
      <c r="F17" s="20">
        <f t="shared" si="1"/>
        <v>3319</v>
      </c>
      <c r="G17" s="60">
        <v>0</v>
      </c>
      <c r="H17" s="19">
        <v>28</v>
      </c>
      <c r="I17" s="19">
        <v>15</v>
      </c>
      <c r="J17" s="19">
        <v>1564</v>
      </c>
      <c r="K17" s="60">
        <v>0</v>
      </c>
      <c r="L17" s="18">
        <f t="shared" si="0"/>
        <v>1564</v>
      </c>
      <c r="M17" s="19">
        <v>10</v>
      </c>
      <c r="N17" s="30">
        <f>SUM(L17:M17,F17:I17)</f>
        <v>4936</v>
      </c>
      <c r="O17" s="5"/>
      <c r="P17" s="5"/>
      <c r="Q17" s="5"/>
    </row>
    <row r="18" spans="1:17" ht="18" x14ac:dyDescent="0.5">
      <c r="A18" s="3"/>
      <c r="B18" s="72"/>
      <c r="C18" s="22" t="s">
        <v>9</v>
      </c>
      <c r="D18" s="14">
        <v>4611</v>
      </c>
      <c r="E18" s="60">
        <v>0</v>
      </c>
      <c r="F18" s="20">
        <f t="shared" si="1"/>
        <v>4611</v>
      </c>
      <c r="G18" s="60">
        <v>0</v>
      </c>
      <c r="H18" s="15">
        <v>39</v>
      </c>
      <c r="I18" s="15">
        <v>10</v>
      </c>
      <c r="J18" s="15">
        <v>1975</v>
      </c>
      <c r="K18" s="60">
        <v>0</v>
      </c>
      <c r="L18" s="18">
        <f t="shared" si="0"/>
        <v>1975</v>
      </c>
      <c r="M18" s="15">
        <v>14</v>
      </c>
      <c r="N18" s="30">
        <f t="shared" si="2"/>
        <v>6649</v>
      </c>
      <c r="O18" s="5"/>
      <c r="P18" s="5"/>
      <c r="Q18" s="5"/>
    </row>
    <row r="19" spans="1:17" ht="19.5" customHeight="1" x14ac:dyDescent="0.65">
      <c r="A19" s="2"/>
      <c r="B19" s="72"/>
      <c r="C19" s="22" t="s">
        <v>10</v>
      </c>
      <c r="D19" s="14">
        <v>2916</v>
      </c>
      <c r="E19" s="60">
        <v>0</v>
      </c>
      <c r="F19" s="20">
        <f t="shared" si="1"/>
        <v>2916</v>
      </c>
      <c r="G19" s="60">
        <v>0</v>
      </c>
      <c r="H19" s="15">
        <v>42</v>
      </c>
      <c r="I19" s="15">
        <v>17</v>
      </c>
      <c r="J19" s="15">
        <v>1244</v>
      </c>
      <c r="K19" s="60">
        <v>0</v>
      </c>
      <c r="L19" s="18">
        <f t="shared" si="0"/>
        <v>1244</v>
      </c>
      <c r="M19" s="15">
        <v>16</v>
      </c>
      <c r="N19" s="30">
        <f t="shared" si="2"/>
        <v>4235</v>
      </c>
      <c r="O19" s="5"/>
      <c r="P19" s="5"/>
      <c r="Q19" s="5"/>
    </row>
    <row r="20" spans="1:17" ht="19.350000000000001" customHeight="1" thickBot="1" x14ac:dyDescent="0.7">
      <c r="A20" s="2"/>
      <c r="B20" s="73"/>
      <c r="C20" s="31" t="s">
        <v>11</v>
      </c>
      <c r="D20" s="32">
        <v>2184</v>
      </c>
      <c r="E20" s="58">
        <v>0</v>
      </c>
      <c r="F20" s="33">
        <f t="shared" si="1"/>
        <v>2184</v>
      </c>
      <c r="G20" s="58">
        <v>0</v>
      </c>
      <c r="H20" s="34">
        <v>10</v>
      </c>
      <c r="I20" s="34">
        <v>9</v>
      </c>
      <c r="J20" s="34">
        <v>686</v>
      </c>
      <c r="K20" s="58">
        <v>0</v>
      </c>
      <c r="L20" s="35">
        <f t="shared" si="0"/>
        <v>686</v>
      </c>
      <c r="M20" s="34">
        <v>14</v>
      </c>
      <c r="N20" s="36">
        <f t="shared" si="2"/>
        <v>2903</v>
      </c>
      <c r="O20" s="5"/>
      <c r="P20" s="5"/>
      <c r="Q20" s="5"/>
    </row>
    <row r="21" spans="1:17" ht="20.100000000000001" customHeight="1" x14ac:dyDescent="0.65">
      <c r="A21" s="2"/>
      <c r="B21" s="71">
        <v>2017</v>
      </c>
      <c r="C21" s="23" t="s">
        <v>0</v>
      </c>
      <c r="D21" s="24">
        <v>1310</v>
      </c>
      <c r="E21" s="24">
        <v>2875</v>
      </c>
      <c r="F21" s="25">
        <f>SUM(D21:E21)</f>
        <v>4185</v>
      </c>
      <c r="G21" s="59">
        <v>0</v>
      </c>
      <c r="H21" s="27">
        <v>32</v>
      </c>
      <c r="I21" s="27">
        <v>28</v>
      </c>
      <c r="J21" s="27">
        <v>105</v>
      </c>
      <c r="K21" s="27">
        <v>2367</v>
      </c>
      <c r="L21" s="28">
        <f t="shared" ref="L21:L29" si="3">SUM(J21:K21)</f>
        <v>2472</v>
      </c>
      <c r="M21" s="26">
        <v>52</v>
      </c>
      <c r="N21" s="29">
        <f>SUM(L21:M21,F21:I21)</f>
        <v>6769</v>
      </c>
      <c r="O21" s="5"/>
      <c r="P21" s="5"/>
      <c r="Q21" s="5"/>
    </row>
    <row r="22" spans="1:17" ht="20.100000000000001" customHeight="1" x14ac:dyDescent="0.65">
      <c r="A22" s="2"/>
      <c r="B22" s="72"/>
      <c r="C22" s="22" t="s">
        <v>1</v>
      </c>
      <c r="D22" s="14">
        <v>688</v>
      </c>
      <c r="E22" s="14">
        <v>3172</v>
      </c>
      <c r="F22" s="20">
        <f>SUM(D22:E22)</f>
        <v>3860</v>
      </c>
      <c r="G22" s="60">
        <v>0</v>
      </c>
      <c r="H22" s="15">
        <v>28</v>
      </c>
      <c r="I22" s="15">
        <v>10</v>
      </c>
      <c r="J22" s="15">
        <v>86</v>
      </c>
      <c r="K22" s="15">
        <v>2659</v>
      </c>
      <c r="L22" s="18">
        <f t="shared" si="3"/>
        <v>2745</v>
      </c>
      <c r="M22" s="19">
        <v>66</v>
      </c>
      <c r="N22" s="30">
        <f>SUM(L22:M22,F22:I22)</f>
        <v>6709</v>
      </c>
      <c r="O22" s="5"/>
      <c r="P22" s="5"/>
      <c r="Q22" s="5"/>
    </row>
    <row r="23" spans="1:17" ht="20.100000000000001" customHeight="1" x14ac:dyDescent="0.65">
      <c r="A23" s="2"/>
      <c r="B23" s="72"/>
      <c r="C23" s="22" t="s">
        <v>2</v>
      </c>
      <c r="D23" s="14">
        <v>667</v>
      </c>
      <c r="E23" s="14">
        <v>5142</v>
      </c>
      <c r="F23" s="20">
        <f t="shared" ref="F23:F28" si="4">SUM(D23:E23)</f>
        <v>5809</v>
      </c>
      <c r="G23" s="60">
        <v>0</v>
      </c>
      <c r="H23" s="15">
        <v>29</v>
      </c>
      <c r="I23" s="15">
        <v>15</v>
      </c>
      <c r="J23" s="15">
        <v>79</v>
      </c>
      <c r="K23" s="15">
        <v>3209</v>
      </c>
      <c r="L23" s="18">
        <f t="shared" si="3"/>
        <v>3288</v>
      </c>
      <c r="M23" s="19">
        <v>53</v>
      </c>
      <c r="N23" s="30">
        <f>SUM(L23:M23,F23:I23)</f>
        <v>9194</v>
      </c>
      <c r="O23" s="5"/>
      <c r="P23" s="5"/>
      <c r="Q23" s="5"/>
    </row>
    <row r="24" spans="1:17" ht="20.100000000000001" customHeight="1" x14ac:dyDescent="0.65">
      <c r="A24" s="2"/>
      <c r="B24" s="72"/>
      <c r="C24" s="22" t="s">
        <v>3</v>
      </c>
      <c r="D24" s="14">
        <v>443</v>
      </c>
      <c r="E24" s="14">
        <v>4275</v>
      </c>
      <c r="F24" s="20">
        <f t="shared" si="4"/>
        <v>4718</v>
      </c>
      <c r="G24" s="60">
        <v>0</v>
      </c>
      <c r="H24" s="15">
        <v>44</v>
      </c>
      <c r="I24" s="15">
        <v>17</v>
      </c>
      <c r="J24" s="15">
        <v>47</v>
      </c>
      <c r="K24" s="15">
        <v>2705</v>
      </c>
      <c r="L24" s="18">
        <f t="shared" si="3"/>
        <v>2752</v>
      </c>
      <c r="M24" s="19">
        <v>38</v>
      </c>
      <c r="N24" s="30">
        <f t="shared" ref="N24:N27" si="5">SUM(L24:M24,F24:I24)</f>
        <v>7569</v>
      </c>
      <c r="O24" s="5"/>
      <c r="P24" s="5"/>
      <c r="Q24" s="5"/>
    </row>
    <row r="25" spans="1:17" ht="20.100000000000001" customHeight="1" x14ac:dyDescent="0.5">
      <c r="A25" s="3"/>
      <c r="B25" s="72"/>
      <c r="C25" s="22" t="s">
        <v>4</v>
      </c>
      <c r="D25" s="14">
        <v>431</v>
      </c>
      <c r="E25" s="14">
        <v>3808</v>
      </c>
      <c r="F25" s="20">
        <f t="shared" si="4"/>
        <v>4239</v>
      </c>
      <c r="G25" s="60">
        <v>0</v>
      </c>
      <c r="H25" s="15">
        <v>36</v>
      </c>
      <c r="I25" s="15">
        <v>13</v>
      </c>
      <c r="J25" s="15">
        <v>43</v>
      </c>
      <c r="K25" s="15">
        <v>2538</v>
      </c>
      <c r="L25" s="18">
        <f t="shared" si="3"/>
        <v>2581</v>
      </c>
      <c r="M25" s="19">
        <v>28</v>
      </c>
      <c r="N25" s="30">
        <f t="shared" si="5"/>
        <v>6897</v>
      </c>
      <c r="O25" s="5"/>
      <c r="P25" s="5"/>
      <c r="Q25" s="5"/>
    </row>
    <row r="26" spans="1:17" ht="20.100000000000001" customHeight="1" x14ac:dyDescent="0.5">
      <c r="A26" s="3"/>
      <c r="B26" s="72"/>
      <c r="C26" s="22" t="s">
        <v>5</v>
      </c>
      <c r="D26" s="14">
        <v>395</v>
      </c>
      <c r="E26" s="14">
        <v>4168</v>
      </c>
      <c r="F26" s="20">
        <f t="shared" si="4"/>
        <v>4563</v>
      </c>
      <c r="G26" s="60">
        <v>0</v>
      </c>
      <c r="H26" s="15">
        <v>18</v>
      </c>
      <c r="I26" s="15">
        <v>7</v>
      </c>
      <c r="J26" s="15">
        <v>37</v>
      </c>
      <c r="K26" s="15">
        <v>2101</v>
      </c>
      <c r="L26" s="18">
        <f t="shared" si="3"/>
        <v>2138</v>
      </c>
      <c r="M26" s="19">
        <v>22</v>
      </c>
      <c r="N26" s="30">
        <f t="shared" si="5"/>
        <v>6748</v>
      </c>
      <c r="O26" s="5"/>
      <c r="P26" s="5"/>
      <c r="Q26" s="5"/>
    </row>
    <row r="27" spans="1:17" ht="20.100000000000001" customHeight="1" x14ac:dyDescent="0.5">
      <c r="A27" s="4"/>
      <c r="B27" s="72"/>
      <c r="C27" s="22" t="s">
        <v>6</v>
      </c>
      <c r="D27" s="14">
        <v>179</v>
      </c>
      <c r="E27" s="14">
        <v>5229</v>
      </c>
      <c r="F27" s="20">
        <f t="shared" si="4"/>
        <v>5408</v>
      </c>
      <c r="G27" s="60">
        <v>0</v>
      </c>
      <c r="H27" s="15">
        <v>27</v>
      </c>
      <c r="I27" s="15">
        <v>16</v>
      </c>
      <c r="J27" s="15">
        <v>43</v>
      </c>
      <c r="K27" s="15">
        <v>2817</v>
      </c>
      <c r="L27" s="18">
        <f t="shared" si="3"/>
        <v>2860</v>
      </c>
      <c r="M27" s="15">
        <v>25</v>
      </c>
      <c r="N27" s="30">
        <f t="shared" si="5"/>
        <v>8336</v>
      </c>
      <c r="O27" s="5"/>
      <c r="P27" s="5"/>
      <c r="Q27" s="5"/>
    </row>
    <row r="28" spans="1:17" ht="20.100000000000001" customHeight="1" x14ac:dyDescent="0.5">
      <c r="A28" s="3"/>
      <c r="B28" s="72"/>
      <c r="C28" s="22" t="s">
        <v>7</v>
      </c>
      <c r="D28" s="14">
        <v>92</v>
      </c>
      <c r="E28" s="14">
        <v>4656</v>
      </c>
      <c r="F28" s="20">
        <f t="shared" si="4"/>
        <v>4748</v>
      </c>
      <c r="G28" s="60">
        <v>0</v>
      </c>
      <c r="H28" s="19">
        <v>49</v>
      </c>
      <c r="I28" s="19">
        <v>19</v>
      </c>
      <c r="J28" s="15">
        <v>16</v>
      </c>
      <c r="K28" s="15">
        <v>2287</v>
      </c>
      <c r="L28" s="18">
        <f t="shared" si="3"/>
        <v>2303</v>
      </c>
      <c r="M28" s="19">
        <v>27</v>
      </c>
      <c r="N28" s="30">
        <f>SUM(L28:M28,F28:I28)</f>
        <v>7146</v>
      </c>
      <c r="O28" s="5"/>
      <c r="P28" s="5"/>
      <c r="Q28" s="5"/>
    </row>
    <row r="29" spans="1:17" ht="20.100000000000001" customHeight="1" x14ac:dyDescent="0.5">
      <c r="A29" s="3"/>
      <c r="B29" s="72"/>
      <c r="C29" s="22" t="s">
        <v>8</v>
      </c>
      <c r="D29" s="17">
        <v>31</v>
      </c>
      <c r="E29" s="16">
        <v>3308</v>
      </c>
      <c r="F29" s="21">
        <f t="shared" ref="F29:F35" si="6">SUM(D29:E29)</f>
        <v>3339</v>
      </c>
      <c r="G29" s="60">
        <v>0</v>
      </c>
      <c r="H29" s="19">
        <v>17</v>
      </c>
      <c r="I29" s="19">
        <v>6</v>
      </c>
      <c r="J29" s="19">
        <v>17</v>
      </c>
      <c r="K29" s="16">
        <v>1418</v>
      </c>
      <c r="L29" s="21">
        <f t="shared" si="3"/>
        <v>1435</v>
      </c>
      <c r="M29" s="19">
        <v>11</v>
      </c>
      <c r="N29" s="30">
        <f>SUM(L29:M29,F29:I29)</f>
        <v>4808</v>
      </c>
      <c r="O29" s="5"/>
      <c r="P29" s="5"/>
      <c r="Q29" s="5"/>
    </row>
    <row r="30" spans="1:17" ht="20.100000000000001" customHeight="1" x14ac:dyDescent="0.5">
      <c r="A30" s="3"/>
      <c r="B30" s="72"/>
      <c r="C30" s="22" t="s">
        <v>9</v>
      </c>
      <c r="D30" s="14">
        <v>6</v>
      </c>
      <c r="E30" s="16">
        <v>4425</v>
      </c>
      <c r="F30" s="21">
        <f t="shared" si="6"/>
        <v>4431</v>
      </c>
      <c r="G30" s="60">
        <v>0</v>
      </c>
      <c r="H30" s="15">
        <v>20</v>
      </c>
      <c r="I30" s="15">
        <v>8</v>
      </c>
      <c r="J30" s="15">
        <v>1</v>
      </c>
      <c r="K30" s="16">
        <v>1943</v>
      </c>
      <c r="L30" s="21">
        <v>1944</v>
      </c>
      <c r="M30" s="15">
        <v>31</v>
      </c>
      <c r="N30" s="30">
        <f t="shared" ref="N30:N41" si="7">SUM(L30:M30,F30:I30)</f>
        <v>6434</v>
      </c>
      <c r="O30" s="5"/>
      <c r="P30" s="5"/>
      <c r="Q30" s="5"/>
    </row>
    <row r="31" spans="1:17" ht="20.100000000000001" customHeight="1" x14ac:dyDescent="0.5">
      <c r="A31" s="5"/>
      <c r="B31" s="72"/>
      <c r="C31" s="22" t="s">
        <v>10</v>
      </c>
      <c r="D31" s="14">
        <v>7</v>
      </c>
      <c r="E31" s="16">
        <v>4014</v>
      </c>
      <c r="F31" s="21">
        <f t="shared" si="6"/>
        <v>4021</v>
      </c>
      <c r="G31" s="60">
        <v>0</v>
      </c>
      <c r="H31" s="15">
        <v>27</v>
      </c>
      <c r="I31" s="15">
        <v>20</v>
      </c>
      <c r="J31" s="15">
        <v>25</v>
      </c>
      <c r="K31" s="16">
        <v>1829</v>
      </c>
      <c r="L31" s="21">
        <v>1854</v>
      </c>
      <c r="M31" s="15">
        <v>20</v>
      </c>
      <c r="N31" s="30">
        <f t="shared" si="7"/>
        <v>5942</v>
      </c>
      <c r="O31" s="5"/>
      <c r="P31" s="6"/>
      <c r="Q31" s="5"/>
    </row>
    <row r="32" spans="1:17" ht="20.100000000000001" customHeight="1" thickBot="1" x14ac:dyDescent="0.55000000000000004">
      <c r="A32" s="5"/>
      <c r="B32" s="73"/>
      <c r="C32" s="31" t="s">
        <v>11</v>
      </c>
      <c r="D32" s="32">
        <v>19</v>
      </c>
      <c r="E32" s="38">
        <v>4034</v>
      </c>
      <c r="F32" s="39">
        <f t="shared" si="6"/>
        <v>4053</v>
      </c>
      <c r="G32" s="58">
        <v>0</v>
      </c>
      <c r="H32" s="34">
        <v>18</v>
      </c>
      <c r="I32" s="34">
        <v>20</v>
      </c>
      <c r="J32" s="34">
        <v>48</v>
      </c>
      <c r="K32" s="38">
        <v>1682</v>
      </c>
      <c r="L32" s="39">
        <v>1730</v>
      </c>
      <c r="M32" s="34">
        <v>24</v>
      </c>
      <c r="N32" s="36">
        <f t="shared" si="7"/>
        <v>5845</v>
      </c>
      <c r="O32" s="5"/>
      <c r="P32" s="5"/>
      <c r="Q32" s="5"/>
    </row>
    <row r="33" spans="1:17" ht="18" x14ac:dyDescent="0.5">
      <c r="A33" s="5"/>
      <c r="B33" s="71">
        <v>2018</v>
      </c>
      <c r="C33" s="23" t="s">
        <v>0</v>
      </c>
      <c r="D33" s="24">
        <v>10</v>
      </c>
      <c r="E33" s="24">
        <v>4719</v>
      </c>
      <c r="F33" s="25">
        <f t="shared" si="6"/>
        <v>4729</v>
      </c>
      <c r="G33" s="59">
        <v>0</v>
      </c>
      <c r="H33" s="27">
        <v>32</v>
      </c>
      <c r="I33" s="27">
        <v>8</v>
      </c>
      <c r="J33" s="27">
        <v>43</v>
      </c>
      <c r="K33" s="27">
        <v>1795</v>
      </c>
      <c r="L33" s="28">
        <f>SUM(J33:K33)</f>
        <v>1838</v>
      </c>
      <c r="M33" s="26">
        <v>32</v>
      </c>
      <c r="N33" s="29">
        <f t="shared" si="7"/>
        <v>6639</v>
      </c>
      <c r="O33" s="5"/>
      <c r="P33" s="5"/>
      <c r="Q33" s="5"/>
    </row>
    <row r="34" spans="1:17" ht="18" x14ac:dyDescent="0.5">
      <c r="A34" s="5"/>
      <c r="B34" s="72"/>
      <c r="C34" s="22" t="s">
        <v>1</v>
      </c>
      <c r="D34" s="14">
        <v>10</v>
      </c>
      <c r="E34" s="14">
        <v>4357</v>
      </c>
      <c r="F34" s="20">
        <f t="shared" si="6"/>
        <v>4367</v>
      </c>
      <c r="G34" s="60">
        <v>0</v>
      </c>
      <c r="H34" s="15">
        <v>23</v>
      </c>
      <c r="I34" s="15">
        <v>15</v>
      </c>
      <c r="J34" s="15">
        <v>40</v>
      </c>
      <c r="K34" s="15">
        <v>1862</v>
      </c>
      <c r="L34" s="18">
        <f>SUM(J34:K34)</f>
        <v>1902</v>
      </c>
      <c r="M34" s="19">
        <v>35</v>
      </c>
      <c r="N34" s="30">
        <f>SUM(L34:M34,F34:I34)</f>
        <v>6342</v>
      </c>
      <c r="O34" s="5"/>
      <c r="P34" s="5"/>
      <c r="Q34" s="5"/>
    </row>
    <row r="35" spans="1:17" ht="18" x14ac:dyDescent="0.5">
      <c r="A35" s="5"/>
      <c r="B35" s="72"/>
      <c r="C35" s="22" t="s">
        <v>2</v>
      </c>
      <c r="D35" s="14">
        <v>7</v>
      </c>
      <c r="E35" s="14">
        <v>5653</v>
      </c>
      <c r="F35" s="20">
        <f t="shared" si="6"/>
        <v>5660</v>
      </c>
      <c r="G35" s="60">
        <v>0</v>
      </c>
      <c r="H35" s="15">
        <v>14</v>
      </c>
      <c r="I35" s="15">
        <v>6</v>
      </c>
      <c r="J35" s="15">
        <v>34</v>
      </c>
      <c r="K35" s="15">
        <v>2160</v>
      </c>
      <c r="L35" s="18">
        <f>SUM(J35:K35)</f>
        <v>2194</v>
      </c>
      <c r="M35" s="19">
        <v>11</v>
      </c>
      <c r="N35" s="30">
        <f t="shared" si="7"/>
        <v>7885</v>
      </c>
      <c r="O35" s="5"/>
      <c r="P35" s="5"/>
      <c r="Q35" s="5"/>
    </row>
    <row r="36" spans="1:17" ht="18" x14ac:dyDescent="0.5">
      <c r="A36" s="5"/>
      <c r="B36" s="72"/>
      <c r="C36" s="22" t="s">
        <v>3</v>
      </c>
      <c r="D36" s="14">
        <v>30</v>
      </c>
      <c r="E36" s="14">
        <v>5114</v>
      </c>
      <c r="F36" s="20">
        <f t="shared" ref="F36:F50" si="8">SUM(D36:E36)</f>
        <v>5144</v>
      </c>
      <c r="G36" s="60">
        <v>0</v>
      </c>
      <c r="H36" s="15">
        <v>32</v>
      </c>
      <c r="I36" s="15">
        <v>17</v>
      </c>
      <c r="J36" s="15">
        <v>54</v>
      </c>
      <c r="K36" s="15">
        <v>2223</v>
      </c>
      <c r="L36" s="18">
        <v>2277</v>
      </c>
      <c r="M36" s="19">
        <v>30</v>
      </c>
      <c r="N36" s="30">
        <f t="shared" si="7"/>
        <v>7500</v>
      </c>
      <c r="O36" s="5"/>
      <c r="P36" s="5"/>
      <c r="Q36" s="5"/>
    </row>
    <row r="37" spans="1:17" ht="18" x14ac:dyDescent="0.5">
      <c r="A37" s="5"/>
      <c r="B37" s="72"/>
      <c r="C37" s="22" t="s">
        <v>4</v>
      </c>
      <c r="D37" s="14">
        <v>17</v>
      </c>
      <c r="E37" s="14">
        <v>4822</v>
      </c>
      <c r="F37" s="20">
        <f t="shared" si="8"/>
        <v>4839</v>
      </c>
      <c r="G37" s="60">
        <v>0</v>
      </c>
      <c r="H37" s="15">
        <v>15</v>
      </c>
      <c r="I37" s="15">
        <v>6</v>
      </c>
      <c r="J37" s="15">
        <v>38</v>
      </c>
      <c r="K37" s="15">
        <v>2271</v>
      </c>
      <c r="L37" s="18">
        <f t="shared" ref="L37:L50" si="9">SUM(J37:K37)</f>
        <v>2309</v>
      </c>
      <c r="M37" s="19">
        <v>12</v>
      </c>
      <c r="N37" s="30">
        <f t="shared" si="7"/>
        <v>7181</v>
      </c>
      <c r="O37" s="5"/>
      <c r="P37" s="5"/>
      <c r="Q37" s="5"/>
    </row>
    <row r="38" spans="1:17" ht="18" x14ac:dyDescent="0.5">
      <c r="A38" s="5"/>
      <c r="B38" s="72"/>
      <c r="C38" s="22" t="s">
        <v>5</v>
      </c>
      <c r="D38" s="14">
        <v>1</v>
      </c>
      <c r="E38" s="14">
        <v>3892</v>
      </c>
      <c r="F38" s="20">
        <f t="shared" si="8"/>
        <v>3893</v>
      </c>
      <c r="G38" s="60">
        <v>0</v>
      </c>
      <c r="H38" s="15">
        <v>18</v>
      </c>
      <c r="I38" s="15">
        <v>10</v>
      </c>
      <c r="J38" s="15">
        <v>19</v>
      </c>
      <c r="K38" s="15">
        <v>1855</v>
      </c>
      <c r="L38" s="18">
        <f t="shared" si="9"/>
        <v>1874</v>
      </c>
      <c r="M38" s="19">
        <v>14</v>
      </c>
      <c r="N38" s="30">
        <f t="shared" si="7"/>
        <v>5809</v>
      </c>
      <c r="O38" s="5"/>
      <c r="P38" s="5"/>
      <c r="Q38" s="5"/>
    </row>
    <row r="39" spans="1:17" ht="18" x14ac:dyDescent="0.5">
      <c r="A39" s="5"/>
      <c r="B39" s="72"/>
      <c r="C39" s="22" t="s">
        <v>6</v>
      </c>
      <c r="D39" s="14">
        <v>23</v>
      </c>
      <c r="E39" s="14">
        <v>5374</v>
      </c>
      <c r="F39" s="20">
        <f t="shared" si="8"/>
        <v>5397</v>
      </c>
      <c r="G39" s="60">
        <v>0</v>
      </c>
      <c r="H39" s="15">
        <v>53</v>
      </c>
      <c r="I39" s="15">
        <v>16</v>
      </c>
      <c r="J39" s="15">
        <v>19</v>
      </c>
      <c r="K39" s="15">
        <v>2382</v>
      </c>
      <c r="L39" s="18">
        <f t="shared" si="9"/>
        <v>2401</v>
      </c>
      <c r="M39" s="15">
        <v>19</v>
      </c>
      <c r="N39" s="30">
        <f>SUM(L39:M39,F39:I39)</f>
        <v>7886</v>
      </c>
      <c r="O39" s="5"/>
      <c r="P39" s="5"/>
      <c r="Q39" s="5"/>
    </row>
    <row r="40" spans="1:17" ht="36" x14ac:dyDescent="0.5">
      <c r="A40" s="5"/>
      <c r="B40" s="72"/>
      <c r="C40" s="22" t="s">
        <v>7</v>
      </c>
      <c r="D40" s="14">
        <v>10</v>
      </c>
      <c r="E40" s="14">
        <v>3835</v>
      </c>
      <c r="F40" s="20">
        <f t="shared" si="8"/>
        <v>3845</v>
      </c>
      <c r="G40" s="60">
        <v>0</v>
      </c>
      <c r="H40" s="19">
        <v>12</v>
      </c>
      <c r="I40" s="19">
        <v>19</v>
      </c>
      <c r="J40" s="19">
        <v>13</v>
      </c>
      <c r="K40" s="15">
        <v>1756</v>
      </c>
      <c r="L40" s="18">
        <f t="shared" si="9"/>
        <v>1769</v>
      </c>
      <c r="M40" s="19">
        <v>12</v>
      </c>
      <c r="N40" s="30">
        <f>SUM(L40:M40,F40:I40)</f>
        <v>5657</v>
      </c>
      <c r="O40" s="5"/>
      <c r="P40" s="5"/>
      <c r="Q40" s="5"/>
    </row>
    <row r="41" spans="1:17" ht="18" customHeight="1" x14ac:dyDescent="0.5">
      <c r="A41" s="5"/>
      <c r="B41" s="72"/>
      <c r="C41" s="22" t="s">
        <v>8</v>
      </c>
      <c r="D41" s="17">
        <v>20</v>
      </c>
      <c r="E41" s="14">
        <v>5016</v>
      </c>
      <c r="F41" s="21">
        <f t="shared" si="8"/>
        <v>5036</v>
      </c>
      <c r="G41" s="60">
        <v>0</v>
      </c>
      <c r="H41" s="19">
        <v>21</v>
      </c>
      <c r="I41" s="19">
        <v>5</v>
      </c>
      <c r="J41" s="19">
        <v>11</v>
      </c>
      <c r="K41" s="15">
        <v>2122</v>
      </c>
      <c r="L41" s="18">
        <f t="shared" si="9"/>
        <v>2133</v>
      </c>
      <c r="M41" s="19">
        <v>19</v>
      </c>
      <c r="N41" s="30">
        <f t="shared" si="7"/>
        <v>7214</v>
      </c>
      <c r="O41" s="5"/>
      <c r="P41" s="5"/>
      <c r="Q41" s="5"/>
    </row>
    <row r="42" spans="1:17" ht="18" x14ac:dyDescent="0.5">
      <c r="A42" s="5"/>
      <c r="B42" s="72"/>
      <c r="C42" s="22" t="s">
        <v>9</v>
      </c>
      <c r="D42" s="17">
        <v>8</v>
      </c>
      <c r="E42" s="17">
        <v>5155</v>
      </c>
      <c r="F42" s="20">
        <f t="shared" si="8"/>
        <v>5163</v>
      </c>
      <c r="G42" s="60">
        <v>0</v>
      </c>
      <c r="H42" s="15">
        <v>22</v>
      </c>
      <c r="I42" s="15">
        <v>12</v>
      </c>
      <c r="J42" s="15">
        <v>25</v>
      </c>
      <c r="K42" s="16">
        <v>2435</v>
      </c>
      <c r="L42" s="18">
        <f t="shared" si="9"/>
        <v>2460</v>
      </c>
      <c r="M42" s="15">
        <v>22</v>
      </c>
      <c r="N42" s="30">
        <f t="shared" ref="N42:N59" si="10">SUM(L42:M42,F42:I42)</f>
        <v>7679</v>
      </c>
      <c r="O42" s="5"/>
      <c r="P42" s="5"/>
      <c r="Q42" s="5"/>
    </row>
    <row r="43" spans="1:17" ht="21.75" customHeight="1" x14ac:dyDescent="0.5">
      <c r="A43" s="5"/>
      <c r="B43" s="72"/>
      <c r="C43" s="22" t="s">
        <v>10</v>
      </c>
      <c r="D43" s="17">
        <v>16</v>
      </c>
      <c r="E43" s="17">
        <v>4674</v>
      </c>
      <c r="F43" s="20">
        <f t="shared" si="8"/>
        <v>4690</v>
      </c>
      <c r="G43" s="60">
        <v>0</v>
      </c>
      <c r="H43" s="15">
        <v>26</v>
      </c>
      <c r="I43" s="15">
        <v>20</v>
      </c>
      <c r="J43" s="15">
        <v>17</v>
      </c>
      <c r="K43" s="16">
        <v>2091</v>
      </c>
      <c r="L43" s="18">
        <f t="shared" si="9"/>
        <v>2108</v>
      </c>
      <c r="M43" s="15">
        <v>16</v>
      </c>
      <c r="N43" s="30">
        <f t="shared" si="10"/>
        <v>6860</v>
      </c>
      <c r="O43" s="5"/>
      <c r="P43" s="5"/>
      <c r="Q43" s="5"/>
    </row>
    <row r="44" spans="1:17" ht="21.75" customHeight="1" thickBot="1" x14ac:dyDescent="0.55000000000000004">
      <c r="A44" s="5"/>
      <c r="B44" s="73"/>
      <c r="C44" s="31" t="s">
        <v>11</v>
      </c>
      <c r="D44" s="37">
        <v>2</v>
      </c>
      <c r="E44" s="37">
        <v>4453</v>
      </c>
      <c r="F44" s="33">
        <f t="shared" si="8"/>
        <v>4455</v>
      </c>
      <c r="G44" s="58">
        <v>0</v>
      </c>
      <c r="H44" s="34">
        <v>14</v>
      </c>
      <c r="I44" s="34">
        <v>7</v>
      </c>
      <c r="J44" s="34">
        <v>9</v>
      </c>
      <c r="K44" s="38">
        <v>1996</v>
      </c>
      <c r="L44" s="35">
        <f t="shared" si="9"/>
        <v>2005</v>
      </c>
      <c r="M44" s="34">
        <v>16</v>
      </c>
      <c r="N44" s="36">
        <f t="shared" si="10"/>
        <v>6497</v>
      </c>
      <c r="O44" s="5"/>
      <c r="P44" s="5"/>
      <c r="Q44" s="5"/>
    </row>
    <row r="45" spans="1:17" ht="18" x14ac:dyDescent="0.5">
      <c r="A45" s="5"/>
      <c r="B45" s="71">
        <v>2019</v>
      </c>
      <c r="C45" s="23" t="s">
        <v>0</v>
      </c>
      <c r="D45" s="24">
        <v>11</v>
      </c>
      <c r="E45" s="24">
        <v>5137</v>
      </c>
      <c r="F45" s="25">
        <f t="shared" si="8"/>
        <v>5148</v>
      </c>
      <c r="G45" s="59">
        <v>0</v>
      </c>
      <c r="H45" s="26">
        <v>21</v>
      </c>
      <c r="I45" s="26">
        <v>14</v>
      </c>
      <c r="J45" s="26">
        <v>33</v>
      </c>
      <c r="K45" s="27">
        <v>2205</v>
      </c>
      <c r="L45" s="28">
        <f t="shared" si="9"/>
        <v>2238</v>
      </c>
      <c r="M45" s="26">
        <v>30</v>
      </c>
      <c r="N45" s="29">
        <f t="shared" si="10"/>
        <v>7451</v>
      </c>
      <c r="O45" s="5"/>
      <c r="P45" s="5"/>
      <c r="Q45" s="5"/>
    </row>
    <row r="46" spans="1:17" ht="18" x14ac:dyDescent="0.5">
      <c r="A46" s="5"/>
      <c r="B46" s="72"/>
      <c r="C46" s="22" t="s">
        <v>1</v>
      </c>
      <c r="D46" s="17">
        <v>5</v>
      </c>
      <c r="E46" s="14">
        <v>4875</v>
      </c>
      <c r="F46" s="21">
        <f t="shared" si="8"/>
        <v>4880</v>
      </c>
      <c r="G46" s="60">
        <v>0</v>
      </c>
      <c r="H46" s="19">
        <v>12</v>
      </c>
      <c r="I46" s="19">
        <v>7</v>
      </c>
      <c r="J46" s="19">
        <v>10</v>
      </c>
      <c r="K46" s="15">
        <v>2193</v>
      </c>
      <c r="L46" s="18">
        <f t="shared" si="9"/>
        <v>2203</v>
      </c>
      <c r="M46" s="19">
        <v>26</v>
      </c>
      <c r="N46" s="30">
        <f t="shared" si="10"/>
        <v>7128</v>
      </c>
      <c r="O46" s="5"/>
      <c r="P46" s="5"/>
      <c r="Q46" s="5"/>
    </row>
    <row r="47" spans="1:17" ht="18" x14ac:dyDescent="0.5">
      <c r="A47" s="5"/>
      <c r="B47" s="72"/>
      <c r="C47" s="22" t="s">
        <v>2</v>
      </c>
      <c r="D47" s="17">
        <v>13</v>
      </c>
      <c r="E47" s="17">
        <v>5565</v>
      </c>
      <c r="F47" s="20">
        <f t="shared" si="8"/>
        <v>5578</v>
      </c>
      <c r="G47" s="60">
        <v>0</v>
      </c>
      <c r="H47" s="15">
        <v>22</v>
      </c>
      <c r="I47" s="15">
        <v>11</v>
      </c>
      <c r="J47" s="15">
        <v>14</v>
      </c>
      <c r="K47" s="16">
        <v>2702</v>
      </c>
      <c r="L47" s="18">
        <f t="shared" si="9"/>
        <v>2716</v>
      </c>
      <c r="M47" s="15">
        <v>21</v>
      </c>
      <c r="N47" s="30">
        <f t="shared" si="10"/>
        <v>8348</v>
      </c>
      <c r="O47" s="5"/>
      <c r="P47" s="5"/>
      <c r="Q47" s="5"/>
    </row>
    <row r="48" spans="1:17" ht="18" x14ac:dyDescent="0.5">
      <c r="A48" s="5"/>
      <c r="B48" s="72"/>
      <c r="C48" s="22" t="s">
        <v>3</v>
      </c>
      <c r="D48" s="17">
        <v>10</v>
      </c>
      <c r="E48" s="17">
        <v>5736</v>
      </c>
      <c r="F48" s="20">
        <f t="shared" si="8"/>
        <v>5746</v>
      </c>
      <c r="G48" s="60">
        <v>0</v>
      </c>
      <c r="H48" s="15">
        <v>30</v>
      </c>
      <c r="I48" s="15">
        <v>16</v>
      </c>
      <c r="J48" s="15">
        <v>14</v>
      </c>
      <c r="K48" s="16">
        <v>2551</v>
      </c>
      <c r="L48" s="18">
        <f t="shared" si="9"/>
        <v>2565</v>
      </c>
      <c r="M48" s="15">
        <v>26</v>
      </c>
      <c r="N48" s="30">
        <f t="shared" si="10"/>
        <v>8383</v>
      </c>
      <c r="O48" s="5"/>
      <c r="P48" s="5"/>
      <c r="Q48" s="5"/>
    </row>
    <row r="49" spans="1:17" ht="18" x14ac:dyDescent="0.5">
      <c r="A49" s="5"/>
      <c r="B49" s="72"/>
      <c r="C49" s="22" t="s">
        <v>4</v>
      </c>
      <c r="D49" s="17">
        <v>18</v>
      </c>
      <c r="E49" s="17">
        <v>4462</v>
      </c>
      <c r="F49" s="20">
        <f t="shared" si="8"/>
        <v>4480</v>
      </c>
      <c r="G49" s="60">
        <v>0</v>
      </c>
      <c r="H49" s="15">
        <v>16</v>
      </c>
      <c r="I49" s="15">
        <v>5</v>
      </c>
      <c r="J49" s="15">
        <v>15</v>
      </c>
      <c r="K49" s="16">
        <v>2026</v>
      </c>
      <c r="L49" s="18">
        <f t="shared" si="9"/>
        <v>2041</v>
      </c>
      <c r="M49" s="15">
        <v>24</v>
      </c>
      <c r="N49" s="30">
        <f t="shared" si="10"/>
        <v>6566</v>
      </c>
      <c r="O49" s="5"/>
      <c r="P49" s="5"/>
      <c r="Q49" s="5"/>
    </row>
    <row r="50" spans="1:17" ht="18" x14ac:dyDescent="0.5">
      <c r="A50" s="5"/>
      <c r="B50" s="72"/>
      <c r="C50" s="22" t="s">
        <v>5</v>
      </c>
      <c r="D50" s="14">
        <v>1</v>
      </c>
      <c r="E50" s="14">
        <v>4075</v>
      </c>
      <c r="F50" s="20">
        <f t="shared" si="8"/>
        <v>4076</v>
      </c>
      <c r="G50" s="60">
        <v>0</v>
      </c>
      <c r="H50" s="19">
        <v>14</v>
      </c>
      <c r="I50" s="19">
        <v>11</v>
      </c>
      <c r="J50" s="19">
        <v>12</v>
      </c>
      <c r="K50" s="15">
        <v>1661</v>
      </c>
      <c r="L50" s="18">
        <f t="shared" si="9"/>
        <v>1673</v>
      </c>
      <c r="M50" s="19">
        <v>15</v>
      </c>
      <c r="N50" s="30">
        <f t="shared" si="10"/>
        <v>5789</v>
      </c>
      <c r="O50" s="5"/>
      <c r="P50" s="5"/>
      <c r="Q50" s="5"/>
    </row>
    <row r="51" spans="1:17" ht="18" x14ac:dyDescent="0.5">
      <c r="A51" s="5"/>
      <c r="B51" s="72"/>
      <c r="C51" s="22" t="s">
        <v>6</v>
      </c>
      <c r="D51" s="17">
        <v>2</v>
      </c>
      <c r="E51" s="14">
        <v>5544</v>
      </c>
      <c r="F51" s="21">
        <f>D51+E51</f>
        <v>5546</v>
      </c>
      <c r="G51" s="60">
        <v>0</v>
      </c>
      <c r="H51" s="19">
        <v>30</v>
      </c>
      <c r="I51" s="19">
        <v>11</v>
      </c>
      <c r="J51" s="19">
        <v>18</v>
      </c>
      <c r="K51" s="15">
        <v>2400</v>
      </c>
      <c r="L51" s="18">
        <v>2418</v>
      </c>
      <c r="M51" s="19">
        <v>94</v>
      </c>
      <c r="N51" s="30">
        <f t="shared" si="10"/>
        <v>8099</v>
      </c>
      <c r="O51" s="5"/>
      <c r="P51" s="5"/>
      <c r="Q51" s="5"/>
    </row>
    <row r="52" spans="1:17" ht="36" x14ac:dyDescent="0.5">
      <c r="A52" s="5"/>
      <c r="B52" s="72"/>
      <c r="C52" s="22" t="s">
        <v>7</v>
      </c>
      <c r="D52" s="17">
        <v>14</v>
      </c>
      <c r="E52" s="17">
        <v>4187</v>
      </c>
      <c r="F52" s="20">
        <f>SUM(D52:E52)</f>
        <v>4201</v>
      </c>
      <c r="G52" s="60">
        <v>0</v>
      </c>
      <c r="H52" s="15">
        <v>16</v>
      </c>
      <c r="I52" s="15">
        <v>17</v>
      </c>
      <c r="J52" s="15">
        <v>14</v>
      </c>
      <c r="K52" s="16">
        <v>1673</v>
      </c>
      <c r="L52" s="18">
        <f>SUM(J52:K52)</f>
        <v>1687</v>
      </c>
      <c r="M52" s="15">
        <v>35</v>
      </c>
      <c r="N52" s="30">
        <f t="shared" si="10"/>
        <v>5956</v>
      </c>
      <c r="O52" s="5"/>
      <c r="P52" s="5"/>
      <c r="Q52" s="5"/>
    </row>
    <row r="53" spans="1:17" ht="21.6" customHeight="1" x14ac:dyDescent="0.5">
      <c r="A53" s="5"/>
      <c r="B53" s="72"/>
      <c r="C53" s="22" t="s">
        <v>8</v>
      </c>
      <c r="D53" s="17">
        <v>8</v>
      </c>
      <c r="E53" s="17">
        <v>3879</v>
      </c>
      <c r="F53" s="20">
        <f>D53+E53</f>
        <v>3887</v>
      </c>
      <c r="G53" s="60">
        <v>0</v>
      </c>
      <c r="H53" s="15">
        <v>22</v>
      </c>
      <c r="I53" s="15">
        <v>13</v>
      </c>
      <c r="J53" s="15">
        <v>11</v>
      </c>
      <c r="K53" s="16">
        <v>1884</v>
      </c>
      <c r="L53" s="18">
        <f>SUM(J53:K53)</f>
        <v>1895</v>
      </c>
      <c r="M53" s="15">
        <v>257</v>
      </c>
      <c r="N53" s="30">
        <f t="shared" si="10"/>
        <v>6074</v>
      </c>
      <c r="O53" s="5"/>
      <c r="P53" s="5"/>
      <c r="Q53" s="5"/>
    </row>
    <row r="54" spans="1:17" ht="18" x14ac:dyDescent="0.5">
      <c r="A54" s="5"/>
      <c r="B54" s="72"/>
      <c r="C54" s="22" t="s">
        <v>9</v>
      </c>
      <c r="D54" s="17">
        <v>2</v>
      </c>
      <c r="E54" s="17">
        <v>5173</v>
      </c>
      <c r="F54" s="20">
        <f t="shared" ref="F54:F59" si="11">SUM(D54:E54)</f>
        <v>5175</v>
      </c>
      <c r="G54" s="60">
        <v>0</v>
      </c>
      <c r="H54" s="15">
        <v>9</v>
      </c>
      <c r="I54" s="15">
        <v>10</v>
      </c>
      <c r="J54" s="15">
        <v>15</v>
      </c>
      <c r="K54" s="16">
        <v>2142</v>
      </c>
      <c r="L54" s="18">
        <f t="shared" ref="L54:L59" si="12">SUM(J54:K54)</f>
        <v>2157</v>
      </c>
      <c r="M54" s="15">
        <v>42</v>
      </c>
      <c r="N54" s="30">
        <f t="shared" si="10"/>
        <v>7393</v>
      </c>
      <c r="O54" s="5"/>
      <c r="P54" s="5"/>
      <c r="Q54" s="5"/>
    </row>
    <row r="55" spans="1:17" ht="18.75" customHeight="1" x14ac:dyDescent="0.5">
      <c r="A55" s="5"/>
      <c r="B55" s="72"/>
      <c r="C55" s="22" t="s">
        <v>10</v>
      </c>
      <c r="D55" s="14">
        <v>12</v>
      </c>
      <c r="E55" s="14">
        <v>4278</v>
      </c>
      <c r="F55" s="20">
        <f t="shared" si="11"/>
        <v>4290</v>
      </c>
      <c r="G55" s="60">
        <v>0</v>
      </c>
      <c r="H55" s="19">
        <v>24</v>
      </c>
      <c r="I55" s="19">
        <v>11</v>
      </c>
      <c r="J55" s="19">
        <v>13</v>
      </c>
      <c r="K55" s="15">
        <v>1812</v>
      </c>
      <c r="L55" s="18">
        <f t="shared" si="12"/>
        <v>1825</v>
      </c>
      <c r="M55" s="19">
        <v>6</v>
      </c>
      <c r="N55" s="30">
        <f t="shared" si="10"/>
        <v>6156</v>
      </c>
      <c r="O55" s="5"/>
      <c r="P55" s="5"/>
      <c r="Q55" s="5"/>
    </row>
    <row r="56" spans="1:17" ht="18.75" customHeight="1" thickBot="1" x14ac:dyDescent="0.55000000000000004">
      <c r="B56" s="80"/>
      <c r="C56" s="41" t="s">
        <v>11</v>
      </c>
      <c r="D56" s="42">
        <v>5</v>
      </c>
      <c r="E56" s="42">
        <v>4693</v>
      </c>
      <c r="F56" s="43">
        <f t="shared" si="11"/>
        <v>4698</v>
      </c>
      <c r="G56" s="58">
        <v>0</v>
      </c>
      <c r="H56" s="44">
        <v>13</v>
      </c>
      <c r="I56" s="44">
        <v>12</v>
      </c>
      <c r="J56" s="44">
        <v>17</v>
      </c>
      <c r="K56" s="45">
        <v>1838</v>
      </c>
      <c r="L56" s="46">
        <f t="shared" si="12"/>
        <v>1855</v>
      </c>
      <c r="M56" s="44">
        <v>36</v>
      </c>
      <c r="N56" s="47">
        <f t="shared" si="10"/>
        <v>6614</v>
      </c>
    </row>
    <row r="57" spans="1:17" ht="18" x14ac:dyDescent="0.5">
      <c r="B57" s="77">
        <v>2020</v>
      </c>
      <c r="C57" s="23" t="s">
        <v>0</v>
      </c>
      <c r="D57" s="24">
        <v>9</v>
      </c>
      <c r="E57" s="24">
        <v>5144</v>
      </c>
      <c r="F57" s="25">
        <f t="shared" si="11"/>
        <v>5153</v>
      </c>
      <c r="G57" s="59">
        <v>0</v>
      </c>
      <c r="H57" s="26">
        <v>17</v>
      </c>
      <c r="I57" s="26">
        <v>9</v>
      </c>
      <c r="J57" s="26">
        <v>17</v>
      </c>
      <c r="K57" s="27">
        <v>1935</v>
      </c>
      <c r="L57" s="28">
        <f t="shared" si="12"/>
        <v>1952</v>
      </c>
      <c r="M57" s="26">
        <v>66</v>
      </c>
      <c r="N57" s="29">
        <f t="shared" si="10"/>
        <v>7197</v>
      </c>
    </row>
    <row r="58" spans="1:17" ht="18" x14ac:dyDescent="0.5">
      <c r="B58" s="78"/>
      <c r="C58" s="22" t="s">
        <v>1</v>
      </c>
      <c r="D58" s="56">
        <v>0</v>
      </c>
      <c r="E58" s="14">
        <v>5039</v>
      </c>
      <c r="F58" s="21">
        <f t="shared" si="11"/>
        <v>5039</v>
      </c>
      <c r="G58" s="60">
        <v>0</v>
      </c>
      <c r="H58" s="19">
        <v>12</v>
      </c>
      <c r="I58" s="60">
        <v>0</v>
      </c>
      <c r="J58" s="19">
        <v>6</v>
      </c>
      <c r="K58" s="15">
        <v>2198</v>
      </c>
      <c r="L58" s="18">
        <f t="shared" si="12"/>
        <v>2204</v>
      </c>
      <c r="M58" s="19">
        <v>44</v>
      </c>
      <c r="N58" s="47">
        <f t="shared" si="10"/>
        <v>7299</v>
      </c>
    </row>
    <row r="59" spans="1:17" ht="18" x14ac:dyDescent="0.5">
      <c r="B59" s="78"/>
      <c r="C59" s="22" t="s">
        <v>2</v>
      </c>
      <c r="D59" s="17">
        <v>3</v>
      </c>
      <c r="E59" s="17">
        <v>5201</v>
      </c>
      <c r="F59" s="20">
        <f t="shared" si="11"/>
        <v>5204</v>
      </c>
      <c r="G59" s="60">
        <v>0</v>
      </c>
      <c r="H59" s="15">
        <v>26</v>
      </c>
      <c r="I59" s="60">
        <v>0</v>
      </c>
      <c r="J59" s="15">
        <v>11</v>
      </c>
      <c r="K59" s="16">
        <v>1807</v>
      </c>
      <c r="L59" s="18">
        <f t="shared" si="12"/>
        <v>1818</v>
      </c>
      <c r="M59" s="15">
        <v>71</v>
      </c>
      <c r="N59" s="30">
        <f t="shared" si="10"/>
        <v>7119</v>
      </c>
    </row>
    <row r="60" spans="1:17" ht="18" x14ac:dyDescent="0.5">
      <c r="B60" s="78"/>
      <c r="C60" s="22" t="s">
        <v>3</v>
      </c>
      <c r="D60" s="56">
        <v>0</v>
      </c>
      <c r="E60" s="17">
        <v>2620</v>
      </c>
      <c r="F60" s="20">
        <v>2620</v>
      </c>
      <c r="G60" s="60">
        <v>0</v>
      </c>
      <c r="H60" s="15">
        <v>1</v>
      </c>
      <c r="I60" s="15">
        <v>16</v>
      </c>
      <c r="J60" s="60">
        <v>0</v>
      </c>
      <c r="K60" s="16">
        <v>552</v>
      </c>
      <c r="L60" s="18">
        <v>552</v>
      </c>
      <c r="M60" s="15">
        <v>2</v>
      </c>
      <c r="N60" s="30">
        <v>3191</v>
      </c>
    </row>
    <row r="61" spans="1:17" ht="18" x14ac:dyDescent="0.5">
      <c r="B61" s="78"/>
      <c r="C61" s="22" t="s">
        <v>4</v>
      </c>
      <c r="D61" s="56">
        <v>0</v>
      </c>
      <c r="E61" s="17">
        <v>2522</v>
      </c>
      <c r="F61" s="20">
        <v>2522</v>
      </c>
      <c r="G61" s="60">
        <v>0</v>
      </c>
      <c r="H61" s="15">
        <v>3</v>
      </c>
      <c r="I61" s="15">
        <v>8</v>
      </c>
      <c r="J61" s="60">
        <v>0</v>
      </c>
      <c r="K61" s="16">
        <v>419</v>
      </c>
      <c r="L61" s="18">
        <v>419</v>
      </c>
      <c r="M61" s="15">
        <v>9</v>
      </c>
      <c r="N61" s="30">
        <v>2961</v>
      </c>
    </row>
    <row r="62" spans="1:17" ht="18" x14ac:dyDescent="0.5">
      <c r="B62" s="78"/>
      <c r="C62" s="41" t="s">
        <v>5</v>
      </c>
      <c r="D62" s="57">
        <v>0</v>
      </c>
      <c r="E62" s="48">
        <v>4387</v>
      </c>
      <c r="F62" s="43">
        <v>4387</v>
      </c>
      <c r="G62" s="60">
        <v>0</v>
      </c>
      <c r="H62" s="45">
        <v>2</v>
      </c>
      <c r="I62" s="45">
        <v>1</v>
      </c>
      <c r="J62" s="60">
        <v>0</v>
      </c>
      <c r="K62" s="49">
        <v>1076</v>
      </c>
      <c r="L62" s="46">
        <v>1076</v>
      </c>
      <c r="M62" s="45">
        <v>14</v>
      </c>
      <c r="N62" s="47">
        <v>5480</v>
      </c>
    </row>
    <row r="63" spans="1:17" ht="18" x14ac:dyDescent="0.5">
      <c r="B63" s="78"/>
      <c r="C63" s="41" t="s">
        <v>6</v>
      </c>
      <c r="D63" s="57">
        <v>0</v>
      </c>
      <c r="E63" s="48">
        <v>5222</v>
      </c>
      <c r="F63" s="43">
        <v>5222</v>
      </c>
      <c r="G63" s="60">
        <v>0</v>
      </c>
      <c r="H63" s="45">
        <v>9</v>
      </c>
      <c r="I63" s="45">
        <v>6</v>
      </c>
      <c r="J63" s="60">
        <v>0</v>
      </c>
      <c r="K63" s="49">
        <v>1370</v>
      </c>
      <c r="L63" s="46">
        <v>1370</v>
      </c>
      <c r="M63" s="45">
        <v>18</v>
      </c>
      <c r="N63" s="47">
        <v>6625</v>
      </c>
    </row>
    <row r="64" spans="1:17" ht="18.899999999999999" customHeight="1" x14ac:dyDescent="0.5">
      <c r="B64" s="78"/>
      <c r="C64" s="41" t="s">
        <v>7</v>
      </c>
      <c r="D64" s="57">
        <v>0</v>
      </c>
      <c r="E64" s="48">
        <v>6096</v>
      </c>
      <c r="F64" s="43">
        <v>6096</v>
      </c>
      <c r="G64" s="60">
        <v>0</v>
      </c>
      <c r="H64" s="45">
        <v>13</v>
      </c>
      <c r="I64" s="45">
        <v>10</v>
      </c>
      <c r="J64" s="45">
        <v>6</v>
      </c>
      <c r="K64" s="49">
        <v>1382</v>
      </c>
      <c r="L64" s="46">
        <v>1388</v>
      </c>
      <c r="M64" s="45">
        <v>31</v>
      </c>
      <c r="N64" s="47">
        <v>7538</v>
      </c>
    </row>
    <row r="65" spans="2:14" ht="18.899999999999999" customHeight="1" x14ac:dyDescent="0.5">
      <c r="B65" s="78"/>
      <c r="C65" s="41" t="s">
        <v>8</v>
      </c>
      <c r="D65" s="57">
        <v>0</v>
      </c>
      <c r="E65" s="48">
        <v>6327</v>
      </c>
      <c r="F65" s="43">
        <v>6327</v>
      </c>
      <c r="G65" s="60">
        <v>0</v>
      </c>
      <c r="H65" s="45">
        <v>13</v>
      </c>
      <c r="I65" s="45">
        <v>7</v>
      </c>
      <c r="J65" s="61">
        <v>0</v>
      </c>
      <c r="K65" s="49">
        <v>1789</v>
      </c>
      <c r="L65" s="46">
        <v>1789</v>
      </c>
      <c r="M65" s="45">
        <v>22</v>
      </c>
      <c r="N65" s="47">
        <v>8158</v>
      </c>
    </row>
    <row r="66" spans="2:14" ht="18.899999999999999" customHeight="1" x14ac:dyDescent="0.5">
      <c r="B66" s="78"/>
      <c r="C66" s="41" t="s">
        <v>9</v>
      </c>
      <c r="D66" s="57">
        <v>0</v>
      </c>
      <c r="E66" s="48">
        <v>5590</v>
      </c>
      <c r="F66" s="43">
        <v>5590</v>
      </c>
      <c r="G66" s="60">
        <v>0</v>
      </c>
      <c r="H66" s="45">
        <v>13</v>
      </c>
      <c r="I66" s="45">
        <v>12</v>
      </c>
      <c r="J66" s="60">
        <v>0</v>
      </c>
      <c r="K66" s="49">
        <v>1956</v>
      </c>
      <c r="L66" s="46">
        <v>1956</v>
      </c>
      <c r="M66" s="45">
        <v>28</v>
      </c>
      <c r="N66" s="47">
        <v>13189</v>
      </c>
    </row>
    <row r="67" spans="2:14" ht="33" customHeight="1" x14ac:dyDescent="0.5">
      <c r="B67" s="78"/>
      <c r="C67" s="41" t="s">
        <v>10</v>
      </c>
      <c r="D67" s="57">
        <v>0</v>
      </c>
      <c r="E67" s="48">
        <v>5840</v>
      </c>
      <c r="F67" s="43">
        <v>5840</v>
      </c>
      <c r="G67" s="60">
        <v>0</v>
      </c>
      <c r="H67" s="45">
        <v>12</v>
      </c>
      <c r="I67" s="45">
        <v>11</v>
      </c>
      <c r="J67" s="60">
        <v>0</v>
      </c>
      <c r="K67" s="49">
        <v>2209</v>
      </c>
      <c r="L67" s="46">
        <v>2209</v>
      </c>
      <c r="M67" s="45">
        <v>20</v>
      </c>
      <c r="N67" s="47">
        <v>8092</v>
      </c>
    </row>
    <row r="68" spans="2:14" ht="33" customHeight="1" thickBot="1" x14ac:dyDescent="0.55000000000000004">
      <c r="B68" s="79"/>
      <c r="C68" s="31" t="s">
        <v>11</v>
      </c>
      <c r="D68" s="58">
        <v>0</v>
      </c>
      <c r="E68" s="37">
        <v>5095</v>
      </c>
      <c r="F68" s="33">
        <v>5095</v>
      </c>
      <c r="G68" s="58">
        <v>0</v>
      </c>
      <c r="H68" s="34">
        <v>20</v>
      </c>
      <c r="I68" s="34">
        <v>12</v>
      </c>
      <c r="J68" s="58">
        <v>0</v>
      </c>
      <c r="K68" s="38">
        <v>2097</v>
      </c>
      <c r="L68" s="35">
        <v>2097</v>
      </c>
      <c r="M68" s="34">
        <v>17</v>
      </c>
      <c r="N68" s="36">
        <v>7241</v>
      </c>
    </row>
    <row r="69" spans="2:14" ht="18" x14ac:dyDescent="0.5">
      <c r="B69" s="62">
        <v>2021</v>
      </c>
      <c r="C69" s="23" t="s">
        <v>0</v>
      </c>
      <c r="D69" s="59">
        <v>0</v>
      </c>
      <c r="E69" s="24">
        <v>5323</v>
      </c>
      <c r="F69" s="25">
        <v>5323</v>
      </c>
      <c r="G69" s="59">
        <v>0</v>
      </c>
      <c r="H69" s="26">
        <v>12</v>
      </c>
      <c r="I69" s="26">
        <v>6</v>
      </c>
      <c r="J69" s="59">
        <v>0</v>
      </c>
      <c r="K69" s="27">
        <v>2136</v>
      </c>
      <c r="L69" s="28">
        <v>2136</v>
      </c>
      <c r="M69" s="26">
        <v>13</v>
      </c>
      <c r="N69" s="29">
        <v>7490</v>
      </c>
    </row>
    <row r="70" spans="2:14" ht="18" x14ac:dyDescent="0.5">
      <c r="B70" s="63"/>
      <c r="C70" s="50" t="s">
        <v>1</v>
      </c>
      <c r="D70" s="60">
        <v>0</v>
      </c>
      <c r="E70" s="51">
        <v>5269</v>
      </c>
      <c r="F70" s="52">
        <v>5269</v>
      </c>
      <c r="G70" s="60">
        <v>0</v>
      </c>
      <c r="H70" s="53">
        <v>5</v>
      </c>
      <c r="I70" s="53">
        <v>10</v>
      </c>
      <c r="J70" s="60">
        <v>0</v>
      </c>
      <c r="K70" s="54">
        <v>2148</v>
      </c>
      <c r="L70" s="55">
        <v>2148</v>
      </c>
      <c r="M70" s="53">
        <v>15</v>
      </c>
      <c r="N70" s="47">
        <v>7447</v>
      </c>
    </row>
    <row r="71" spans="2:14" ht="18" x14ac:dyDescent="0.5">
      <c r="B71" s="63"/>
      <c r="C71" s="50" t="s">
        <v>2</v>
      </c>
      <c r="D71" s="60">
        <v>0</v>
      </c>
      <c r="E71" s="51">
        <v>6202</v>
      </c>
      <c r="F71" s="52">
        <v>6202</v>
      </c>
      <c r="G71" s="60">
        <v>0</v>
      </c>
      <c r="H71" s="53">
        <v>12</v>
      </c>
      <c r="I71" s="53">
        <v>8</v>
      </c>
      <c r="J71" s="60">
        <v>0</v>
      </c>
      <c r="K71" s="54">
        <v>2468</v>
      </c>
      <c r="L71" s="55">
        <v>2468</v>
      </c>
      <c r="M71" s="53">
        <v>44</v>
      </c>
      <c r="N71" s="47">
        <v>8734</v>
      </c>
    </row>
    <row r="72" spans="2:14" ht="18" x14ac:dyDescent="0.5">
      <c r="B72" s="63"/>
      <c r="C72" s="50" t="s">
        <v>3</v>
      </c>
      <c r="D72" s="60">
        <v>0</v>
      </c>
      <c r="E72" s="51">
        <v>4927</v>
      </c>
      <c r="F72" s="52">
        <v>4927</v>
      </c>
      <c r="G72" s="60">
        <v>0</v>
      </c>
      <c r="H72" s="53">
        <v>16</v>
      </c>
      <c r="I72" s="53">
        <v>4</v>
      </c>
      <c r="J72" s="60">
        <v>0</v>
      </c>
      <c r="K72" s="54">
        <v>1984</v>
      </c>
      <c r="L72" s="55">
        <v>1984</v>
      </c>
      <c r="M72" s="53">
        <v>16</v>
      </c>
      <c r="N72" s="47">
        <v>6947</v>
      </c>
    </row>
    <row r="73" spans="2:14" ht="18" x14ac:dyDescent="0.5">
      <c r="B73" s="63"/>
      <c r="C73" s="22" t="s">
        <v>4</v>
      </c>
      <c r="D73" s="56">
        <v>0</v>
      </c>
      <c r="E73" s="14">
        <v>4396</v>
      </c>
      <c r="F73" s="21">
        <v>4396</v>
      </c>
      <c r="G73" s="60">
        <v>0</v>
      </c>
      <c r="H73" s="19">
        <v>10</v>
      </c>
      <c r="I73" s="19">
        <v>3</v>
      </c>
      <c r="J73" s="60">
        <v>0</v>
      </c>
      <c r="K73" s="15">
        <v>1897</v>
      </c>
      <c r="L73" s="18">
        <v>1897</v>
      </c>
      <c r="M73" s="19">
        <v>8</v>
      </c>
      <c r="N73" s="47">
        <v>6314</v>
      </c>
    </row>
    <row r="74" spans="2:14" ht="18" x14ac:dyDescent="0.5">
      <c r="B74" s="63"/>
      <c r="C74" s="22" t="s">
        <v>5</v>
      </c>
      <c r="D74" s="56">
        <v>0</v>
      </c>
      <c r="E74" s="17">
        <v>5308</v>
      </c>
      <c r="F74" s="20">
        <v>5308</v>
      </c>
      <c r="G74" s="60">
        <v>0</v>
      </c>
      <c r="H74" s="15">
        <v>20</v>
      </c>
      <c r="I74" s="15">
        <v>9</v>
      </c>
      <c r="J74" s="60">
        <v>0</v>
      </c>
      <c r="K74" s="16">
        <v>2361</v>
      </c>
      <c r="L74" s="18">
        <v>2361</v>
      </c>
      <c r="M74" s="15">
        <v>12</v>
      </c>
      <c r="N74" s="30">
        <v>7710</v>
      </c>
    </row>
    <row r="75" spans="2:14" ht="18" x14ac:dyDescent="0.5">
      <c r="B75" s="63"/>
      <c r="C75" s="50" t="s">
        <v>6</v>
      </c>
      <c r="D75" s="60">
        <v>0</v>
      </c>
      <c r="E75" s="51">
        <v>4501</v>
      </c>
      <c r="F75" s="52">
        <v>4501</v>
      </c>
      <c r="G75" s="60">
        <v>0</v>
      </c>
      <c r="H75" s="53">
        <v>6</v>
      </c>
      <c r="I75" s="53">
        <v>8</v>
      </c>
      <c r="J75" s="60">
        <v>0</v>
      </c>
      <c r="K75" s="54">
        <v>1726</v>
      </c>
      <c r="L75" s="55">
        <v>1726</v>
      </c>
      <c r="M75" s="53">
        <v>10</v>
      </c>
      <c r="N75" s="30">
        <v>6251</v>
      </c>
    </row>
    <row r="76" spans="2:14" ht="18" x14ac:dyDescent="0.5">
      <c r="B76" s="63"/>
      <c r="C76" s="22" t="s">
        <v>7</v>
      </c>
      <c r="D76" s="56">
        <v>0</v>
      </c>
      <c r="E76" s="14">
        <v>5463</v>
      </c>
      <c r="F76" s="21">
        <v>5463</v>
      </c>
      <c r="G76" s="60">
        <v>0</v>
      </c>
      <c r="H76" s="19">
        <v>11</v>
      </c>
      <c r="I76" s="19">
        <v>17</v>
      </c>
      <c r="J76" s="60">
        <v>0</v>
      </c>
      <c r="K76" s="15">
        <v>2046</v>
      </c>
      <c r="L76" s="18">
        <v>2046</v>
      </c>
      <c r="M76" s="85">
        <v>12</v>
      </c>
      <c r="N76" s="30">
        <v>7549</v>
      </c>
    </row>
    <row r="77" spans="2:14" ht="18" x14ac:dyDescent="0.5">
      <c r="B77" s="63"/>
      <c r="C77" s="50" t="s">
        <v>8</v>
      </c>
      <c r="D77" s="60">
        <v>0</v>
      </c>
      <c r="E77" s="51">
        <v>5717</v>
      </c>
      <c r="F77" s="52">
        <v>5717</v>
      </c>
      <c r="G77" s="60">
        <v>0</v>
      </c>
      <c r="H77" s="53">
        <v>14</v>
      </c>
      <c r="I77" s="53">
        <v>11</v>
      </c>
      <c r="J77" s="60">
        <v>0</v>
      </c>
      <c r="K77" s="54">
        <v>2072</v>
      </c>
      <c r="L77" s="55">
        <v>2072</v>
      </c>
      <c r="M77" s="86">
        <v>14</v>
      </c>
      <c r="N77" s="30">
        <v>7828</v>
      </c>
    </row>
    <row r="78" spans="2:14" ht="18" x14ac:dyDescent="0.5">
      <c r="B78" s="63"/>
      <c r="C78" s="50" t="s">
        <v>9</v>
      </c>
      <c r="D78" s="60">
        <v>0</v>
      </c>
      <c r="E78" s="51">
        <v>5752</v>
      </c>
      <c r="F78" s="52">
        <f>SUM(E78)</f>
        <v>5752</v>
      </c>
      <c r="G78" s="60">
        <v>0</v>
      </c>
      <c r="H78" s="53">
        <v>2</v>
      </c>
      <c r="I78" s="53">
        <v>12</v>
      </c>
      <c r="J78" s="60">
        <v>0</v>
      </c>
      <c r="K78" s="54">
        <v>1991</v>
      </c>
      <c r="L78" s="55">
        <f t="shared" ref="L78:L80" si="13">SUM(K78)</f>
        <v>1991</v>
      </c>
      <c r="M78" s="86">
        <v>11</v>
      </c>
      <c r="N78" s="30">
        <f t="shared" ref="N78:N80" si="14">SUM(F78,G78,H78,I78,L78,M78)</f>
        <v>7768</v>
      </c>
    </row>
    <row r="79" spans="2:14" ht="18" x14ac:dyDescent="0.5">
      <c r="B79" s="63"/>
      <c r="C79" s="22" t="s">
        <v>10</v>
      </c>
      <c r="D79" s="56">
        <v>0</v>
      </c>
      <c r="E79" s="14">
        <v>6053</v>
      </c>
      <c r="F79" s="21">
        <f>SUM(E79)</f>
        <v>6053</v>
      </c>
      <c r="G79" s="60">
        <v>0</v>
      </c>
      <c r="H79" s="19">
        <v>16</v>
      </c>
      <c r="I79" s="19">
        <v>15</v>
      </c>
      <c r="J79" s="60">
        <v>0</v>
      </c>
      <c r="K79" s="15">
        <v>2273</v>
      </c>
      <c r="L79" s="18">
        <f t="shared" si="13"/>
        <v>2273</v>
      </c>
      <c r="M79" s="19">
        <v>13</v>
      </c>
      <c r="N79" s="30">
        <f t="shared" si="14"/>
        <v>8370</v>
      </c>
    </row>
    <row r="80" spans="2:14" ht="18.600000000000001" thickBot="1" x14ac:dyDescent="0.55000000000000004">
      <c r="B80" s="64"/>
      <c r="C80" s="31" t="s">
        <v>11</v>
      </c>
      <c r="D80" s="58">
        <v>0</v>
      </c>
      <c r="E80" s="37">
        <v>5285</v>
      </c>
      <c r="F80" s="33">
        <f>SUM(E80)</f>
        <v>5285</v>
      </c>
      <c r="G80" s="58">
        <v>0</v>
      </c>
      <c r="H80" s="34">
        <v>5</v>
      </c>
      <c r="I80" s="34">
        <v>11</v>
      </c>
      <c r="J80" s="58">
        <v>0</v>
      </c>
      <c r="K80" s="38">
        <v>1892</v>
      </c>
      <c r="L80" s="35">
        <f t="shared" si="13"/>
        <v>1892</v>
      </c>
      <c r="M80" s="34">
        <v>19</v>
      </c>
      <c r="N80" s="36">
        <f>SUM(F80,G80,H80,I80,L80,M80)</f>
        <v>7212</v>
      </c>
    </row>
    <row r="81" spans="1:17" x14ac:dyDescent="0.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8" t="s">
        <v>19</v>
      </c>
      <c r="M81" s="5"/>
      <c r="N81" s="5"/>
      <c r="O81" s="5"/>
      <c r="P81" s="5"/>
      <c r="Q81" s="5"/>
    </row>
    <row r="82" spans="1:17" x14ac:dyDescent="0.5">
      <c r="A82" s="5"/>
      <c r="B82" s="8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7" t="s">
        <v>20</v>
      </c>
      <c r="O82" s="5"/>
      <c r="P82" s="5"/>
      <c r="Q82" s="5"/>
    </row>
  </sheetData>
  <mergeCells count="17">
    <mergeCell ref="A3:G3"/>
    <mergeCell ref="D7:F7"/>
    <mergeCell ref="J7:L7"/>
    <mergeCell ref="G7:G8"/>
    <mergeCell ref="H7:H8"/>
    <mergeCell ref="I7:I8"/>
    <mergeCell ref="B6:B8"/>
    <mergeCell ref="B69:B80"/>
    <mergeCell ref="N6:N8"/>
    <mergeCell ref="C6:C8"/>
    <mergeCell ref="B9:B20"/>
    <mergeCell ref="B21:B32"/>
    <mergeCell ref="M7:M8"/>
    <mergeCell ref="D6:M6"/>
    <mergeCell ref="B57:B68"/>
    <mergeCell ref="B45:B56"/>
    <mergeCell ref="B33:B44"/>
  </mergeCells>
  <conditionalFormatting sqref="F9:F20">
    <cfRule type="cellIs" dxfId="53" priority="183" operator="notEqual">
      <formula>SUM(#REF!)</formula>
    </cfRule>
    <cfRule type="cellIs" dxfId="52" priority="184" operator="equal">
      <formula>SUM(#REF!)</formula>
    </cfRule>
  </conditionalFormatting>
  <conditionalFormatting sqref="F32">
    <cfRule type="cellIs" dxfId="51" priority="99" operator="notEqual">
      <formula>SUM(#REF!)</formula>
    </cfRule>
    <cfRule type="cellIs" dxfId="50" priority="100" operator="equal">
      <formula>SUM(#REF!)</formula>
    </cfRule>
  </conditionalFormatting>
  <conditionalFormatting sqref="F21">
    <cfRule type="cellIs" dxfId="49" priority="111" operator="notEqual">
      <formula>SUM(#REF!)</formula>
    </cfRule>
    <cfRule type="cellIs" dxfId="48" priority="112" operator="equal">
      <formula>SUM(#REF!)</formula>
    </cfRule>
  </conditionalFormatting>
  <conditionalFormatting sqref="F22:F28">
    <cfRule type="cellIs" dxfId="47" priority="97" operator="notEqual">
      <formula>SUM(#REF!)</formula>
    </cfRule>
    <cfRule type="cellIs" dxfId="46" priority="98" operator="equal">
      <formula>SUM(#REF!)</formula>
    </cfRule>
  </conditionalFormatting>
  <conditionalFormatting sqref="F29:F31">
    <cfRule type="cellIs" dxfId="45" priority="89" operator="notEqual">
      <formula>SUM(#REF!)</formula>
    </cfRule>
    <cfRule type="cellIs" dxfId="44" priority="90" operator="equal">
      <formula>SUM(#REF!)</formula>
    </cfRule>
  </conditionalFormatting>
  <conditionalFormatting sqref="F33">
    <cfRule type="cellIs" dxfId="43" priority="57" operator="notEqual">
      <formula>SUM(#REF!)</formula>
    </cfRule>
    <cfRule type="cellIs" dxfId="42" priority="58" operator="equal">
      <formula>SUM(#REF!)</formula>
    </cfRule>
  </conditionalFormatting>
  <conditionalFormatting sqref="F34:F40">
    <cfRule type="cellIs" dxfId="41" priority="53" operator="notEqual">
      <formula>SUM(#REF!)</formula>
    </cfRule>
    <cfRule type="cellIs" dxfId="40" priority="54" operator="equal">
      <formula>SUM(#REF!)</formula>
    </cfRule>
  </conditionalFormatting>
  <conditionalFormatting sqref="F41">
    <cfRule type="cellIs" dxfId="39" priority="51" operator="notEqual">
      <formula>SUM(#REF!)</formula>
    </cfRule>
    <cfRule type="cellIs" dxfId="38" priority="52" operator="equal">
      <formula>SUM(#REF!)</formula>
    </cfRule>
  </conditionalFormatting>
  <conditionalFormatting sqref="F45">
    <cfRule type="cellIs" dxfId="37" priority="43" operator="notEqual">
      <formula>SUM(#REF!)</formula>
    </cfRule>
    <cfRule type="cellIs" dxfId="36" priority="44" operator="equal">
      <formula>SUM(#REF!)</formula>
    </cfRule>
  </conditionalFormatting>
  <conditionalFormatting sqref="F46">
    <cfRule type="cellIs" dxfId="35" priority="41" operator="notEqual">
      <formula>SUM(#REF!)</formula>
    </cfRule>
    <cfRule type="cellIs" dxfId="34" priority="42" operator="equal">
      <formula>SUM(#REF!)</formula>
    </cfRule>
  </conditionalFormatting>
  <conditionalFormatting sqref="F50">
    <cfRule type="cellIs" dxfId="33" priority="39" operator="notEqual">
      <formula>SUM(#REF!)</formula>
    </cfRule>
    <cfRule type="cellIs" dxfId="32" priority="40" operator="equal">
      <formula>SUM(#REF!)</formula>
    </cfRule>
  </conditionalFormatting>
  <conditionalFormatting sqref="F51">
    <cfRule type="cellIs" dxfId="31" priority="29" operator="notEqual">
      <formula>SUM(#REF!)</formula>
    </cfRule>
    <cfRule type="cellIs" dxfId="30" priority="30" operator="equal">
      <formula>SUM(#REF!)</formula>
    </cfRule>
  </conditionalFormatting>
  <conditionalFormatting sqref="F55">
    <cfRule type="cellIs" dxfId="29" priority="27" operator="notEqual">
      <formula>SUM(#REF!)</formula>
    </cfRule>
    <cfRule type="cellIs" dxfId="28" priority="28" operator="equal">
      <formula>SUM(#REF!)</formula>
    </cfRule>
  </conditionalFormatting>
  <conditionalFormatting sqref="F56">
    <cfRule type="cellIs" dxfId="27" priority="25" operator="notEqual">
      <formula>SUM(#REF!)</formula>
    </cfRule>
    <cfRule type="cellIs" dxfId="26" priority="26" operator="equal">
      <formula>SUM(#REF!)</formula>
    </cfRule>
  </conditionalFormatting>
  <conditionalFormatting sqref="F57">
    <cfRule type="cellIs" dxfId="25" priority="19" operator="notEqual">
      <formula>SUM(#REF!)</formula>
    </cfRule>
    <cfRule type="cellIs" dxfId="24" priority="20" operator="equal">
      <formula>SUM(#REF!)</formula>
    </cfRule>
  </conditionalFormatting>
  <conditionalFormatting sqref="F58">
    <cfRule type="cellIs" dxfId="23" priority="17" operator="notEqual">
      <formula>SUM(#REF!)</formula>
    </cfRule>
    <cfRule type="cellIs" dxfId="22" priority="18" operator="equal">
      <formula>SUM(#REF!)</formula>
    </cfRule>
  </conditionalFormatting>
  <conditionalFormatting sqref="F69:F71 F78">
    <cfRule type="cellIs" dxfId="21" priority="15" operator="notEqual">
      <formula>SUM(#REF!)</formula>
    </cfRule>
    <cfRule type="cellIs" dxfId="20" priority="16" operator="equal">
      <formula>SUM(#REF!)</formula>
    </cfRule>
  </conditionalFormatting>
  <conditionalFormatting sqref="F79">
    <cfRule type="cellIs" dxfId="19" priority="13" operator="notEqual">
      <formula>SUM(#REF!)</formula>
    </cfRule>
    <cfRule type="cellIs" dxfId="18" priority="14" operator="equal">
      <formula>SUM(#REF!)</formula>
    </cfRule>
  </conditionalFormatting>
  <conditionalFormatting sqref="F72">
    <cfRule type="cellIs" dxfId="17" priority="11" operator="notEqual">
      <formula>SUM(#REF!)</formula>
    </cfRule>
    <cfRule type="cellIs" dxfId="16" priority="12" operator="equal">
      <formula>SUM(#REF!)</formula>
    </cfRule>
  </conditionalFormatting>
  <conditionalFormatting sqref="F73:F76">
    <cfRule type="cellIs" dxfId="15" priority="9" operator="notEqual">
      <formula>SUM(#REF!)</formula>
    </cfRule>
    <cfRule type="cellIs" dxfId="14" priority="10" operator="equal">
      <formula>SUM(#REF!)</formula>
    </cfRule>
  </conditionalFormatting>
  <conditionalFormatting sqref="F75">
    <cfRule type="cellIs" dxfId="13" priority="7" operator="notEqual">
      <formula>SUM(#REF!)</formula>
    </cfRule>
    <cfRule type="cellIs" dxfId="12" priority="8" operator="equal">
      <formula>SUM(#REF!)</formula>
    </cfRule>
  </conditionalFormatting>
  <conditionalFormatting sqref="F76">
    <cfRule type="cellIs" dxfId="11" priority="5" operator="notEqual">
      <formula>SUM(#REF!)</formula>
    </cfRule>
    <cfRule type="cellIs" dxfId="10" priority="6" operator="equal">
      <formula>SUM(#REF!)</formula>
    </cfRule>
  </conditionalFormatting>
  <conditionalFormatting sqref="F77">
    <cfRule type="cellIs" dxfId="9" priority="3" operator="notEqual">
      <formula>SUM(#REF!)</formula>
    </cfRule>
    <cfRule type="cellIs" dxfId="8" priority="4" operator="equal">
      <formula>SUM(#REF!)</formula>
    </cfRule>
  </conditionalFormatting>
  <conditionalFormatting sqref="F77">
    <cfRule type="cellIs" dxfId="7" priority="1" operator="notEqual">
      <formula>SUM(#REF!)</formula>
    </cfRule>
    <cfRule type="cellIs" dxfId="6" priority="2" operator="equal">
      <formula>SUM(#REF!)</formula>
    </cfRule>
  </conditionalFormatting>
  <printOptions horizontalCentered="1" verticalCentered="1"/>
  <pageMargins left="0.23622047244094491" right="0.23622047244094491" top="0.74803149606299213" bottom="0.74803149606299213" header="0.31496062992125984" footer="0.31496062992125984"/>
  <pageSetup scale="86" fitToHeight="0" orientation="landscape" r:id="rId1"/>
  <rowBreaks count="3" manualBreakCount="3">
    <brk id="20" max="13" man="1"/>
    <brk id="44" max="13" man="1"/>
    <brk id="68" max="1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Mera Abdulmajeed</dc:creator>
  <cp:lastModifiedBy>Sana Ali Saleh Al Qamez</cp:lastModifiedBy>
  <cp:lastPrinted>2021-10-12T09:53:41Z</cp:lastPrinted>
  <dcterms:created xsi:type="dcterms:W3CDTF">2018-06-05T09:57:10Z</dcterms:created>
  <dcterms:modified xsi:type="dcterms:W3CDTF">2022-01-25T08:37:48Z</dcterms:modified>
</cp:coreProperties>
</file>